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9528" activeTab="0"/>
  </bookViews>
  <sheets>
    <sheet name="График 2019-20" sheetId="1" r:id="rId1"/>
  </sheets>
  <definedNames>
    <definedName name="_xlfn.COUNTIFS" hidden="1">#NAME?</definedName>
    <definedName name="_xlnm.Print_Area" localSheetId="0">'График 2019-20'!$A$1:$BO$31</definedName>
  </definedNames>
  <calcPr fullCalcOnLoad="1"/>
</workbook>
</file>

<file path=xl/sharedStrings.xml><?xml version="1.0" encoding="utf-8"?>
<sst xmlns="http://schemas.openxmlformats.org/spreadsheetml/2006/main" count="395" uniqueCount="61">
  <si>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</si>
  <si>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</si>
  <si>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</si>
  <si>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</si>
  <si>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</si>
  <si>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</si>
  <si>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</si>
  <si>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</si>
  <si>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</si>
  <si>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</si>
  <si>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</si>
  <si>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</si>
  <si>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Недель</t>
  </si>
  <si>
    <t>Всего</t>
  </si>
  <si>
    <t>О</t>
  </si>
  <si>
    <t>В</t>
  </si>
  <si>
    <t>Итого</t>
  </si>
  <si>
    <t>Обозначения:</t>
  </si>
  <si>
    <t>- Теоретическое обучение</t>
  </si>
  <si>
    <t>- Экзаменационная сессия</t>
  </si>
  <si>
    <t>У</t>
  </si>
  <si>
    <t>- Учебная практика</t>
  </si>
  <si>
    <t>П</t>
  </si>
  <si>
    <t>Д</t>
  </si>
  <si>
    <t>Г</t>
  </si>
  <si>
    <t>- Каникулы</t>
  </si>
  <si>
    <t>- Преддипломная практика</t>
  </si>
  <si>
    <t>- Государственная итоговая аттестация</t>
  </si>
  <si>
    <t>=</t>
  </si>
  <si>
    <t>Н</t>
  </si>
  <si>
    <t>С</t>
  </si>
  <si>
    <t>- Производственная практика и другие практики</t>
  </si>
  <si>
    <t>направлений машиностроительного факультета</t>
  </si>
  <si>
    <r>
      <t xml:space="preserve">на </t>
    </r>
    <r>
      <rPr>
        <b/>
        <sz val="14"/>
        <rFont val="Calibri"/>
        <family val="2"/>
      </rPr>
      <t>2019/2020</t>
    </r>
    <r>
      <rPr>
        <sz val="14"/>
        <rFont val="Calibri"/>
        <family val="2"/>
      </rPr>
      <t xml:space="preserve"> учебный год</t>
    </r>
  </si>
  <si>
    <t>ММ</t>
  </si>
  <si>
    <t>МВ</t>
  </si>
  <si>
    <t>МО</t>
  </si>
  <si>
    <t>МТ</t>
  </si>
  <si>
    <t>Курс</t>
  </si>
  <si>
    <r>
      <t xml:space="preserve"> Э</t>
    </r>
    <r>
      <rPr>
        <sz val="10"/>
        <rFont val="Arial Narrow"/>
        <family val="2"/>
      </rPr>
      <t>кзаменационные сессии</t>
    </r>
  </si>
  <si>
    <t xml:space="preserve"> Преддипломная практика</t>
  </si>
  <si>
    <t xml:space="preserve"> НИР</t>
  </si>
  <si>
    <r>
      <t xml:space="preserve"> У</t>
    </r>
    <r>
      <rPr>
        <sz val="10"/>
        <rFont val="Arial Narrow"/>
        <family val="2"/>
      </rPr>
      <t>чебная практика</t>
    </r>
  </si>
  <si>
    <r>
      <t xml:space="preserve"> Другие </t>
    </r>
    <r>
      <rPr>
        <b/>
        <sz val="10"/>
        <rFont val="Arial Narrow"/>
        <family val="2"/>
      </rPr>
      <t>П</t>
    </r>
    <r>
      <rPr>
        <sz val="10"/>
        <rFont val="Arial Narrow"/>
        <family val="2"/>
      </rPr>
      <t>рактики</t>
    </r>
  </si>
  <si>
    <r>
      <t xml:space="preserve"> К</t>
    </r>
    <r>
      <rPr>
        <sz val="10"/>
        <rFont val="Arial Narrow"/>
        <family val="2"/>
      </rPr>
      <t>аникулы</t>
    </r>
  </si>
  <si>
    <t xml:space="preserve"> Гос. Итоговая Аттестация</t>
  </si>
  <si>
    <t>Теорети-
ческое обучение, включая сессии</t>
  </si>
  <si>
    <t>Осенний семестр</t>
  </si>
  <si>
    <t>Весенний семестр</t>
  </si>
  <si>
    <t>Б а к а л а в р и а т</t>
  </si>
  <si>
    <t>М а г и с т р а т у р а</t>
  </si>
  <si>
    <t>МА, МВ,
ММ, МТ</t>
  </si>
  <si>
    <t>МА, МВ</t>
  </si>
  <si>
    <t>МА, МВ,
МТ, ММ</t>
  </si>
  <si>
    <t>МА, МТ</t>
  </si>
  <si>
    <t>- НИР</t>
  </si>
  <si>
    <t>МА, ММ
МТ</t>
  </si>
  <si>
    <t xml:space="preserve"> - Межсессионная аттестация</t>
  </si>
  <si>
    <t>Направ-
ления
(шифры
групп)</t>
  </si>
  <si>
    <r>
      <rPr>
        <b/>
        <sz val="11"/>
        <color indexed="8"/>
        <rFont val="Calibri"/>
        <family val="2"/>
      </rPr>
      <t xml:space="preserve">УТВЕРЖДАЮ  </t>
    </r>
    <r>
      <rPr>
        <sz val="11"/>
        <color theme="1"/>
        <rFont val="Calibri"/>
        <family val="2"/>
      </rPr>
      <t xml:space="preserve">                            Проректор по ОД и ВР ______________В.А.Голкина</t>
    </r>
  </si>
  <si>
    <t>Календарный учебный график (с изменениями 28.03.2020)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</si>
</sst>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\ mmm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color indexed="10"/>
      <name val="Arial Cyr"/>
      <family val="2"/>
    </font>
    <font>
      <b/>
      <sz val="14"/>
      <name val="Arial Cyr"/>
      <family val="0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8"/>
      <name val="Arial Cyr"/>
      <family val="0"/>
    </font>
    <font>
      <sz val="9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i/>
      <sz val="14"/>
      <name val="Arial Narrow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4"/>
      <color indexed="8"/>
      <name val="Arial Narrow"/>
      <family val="2"/>
    </font>
    <font>
      <sz val="8"/>
      <color indexed="48"/>
      <name val="Arial Narrow"/>
      <family val="2"/>
    </font>
    <font>
      <b/>
      <sz val="10"/>
      <color indexed="12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Cyr"/>
      <family val="2"/>
    </font>
    <font>
      <sz val="10"/>
      <color theme="1"/>
      <name val="Arial"/>
      <family val="2"/>
    </font>
    <font>
      <b/>
      <i/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rgb="FF3333FF"/>
      <name val="Arial Narrow"/>
      <family val="2"/>
    </font>
    <font>
      <b/>
      <sz val="10"/>
      <color theme="1"/>
      <name val="Arial"/>
      <family val="2"/>
    </font>
    <font>
      <b/>
      <sz val="10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ck"/>
    </border>
    <border>
      <left style="medium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/>
      <top style="medium"/>
      <bottom>
        <color indexed="63"/>
      </bottom>
    </border>
    <border>
      <left style="thin"/>
      <right style="thin"/>
      <top style="thick"/>
      <bottom style="medium"/>
    </border>
    <border>
      <left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 style="medium"/>
      <top/>
      <bottom style="thin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2" fillId="0" borderId="0" xfId="52">
      <alignment/>
      <protection/>
    </xf>
    <xf numFmtId="49" fontId="4" fillId="0" borderId="10" xfId="52" applyNumberFormat="1" applyFont="1" applyFill="1" applyBorder="1" applyAlignment="1" applyProtection="1">
      <alignment horizontal="center"/>
      <protection hidden="1"/>
    </xf>
    <xf numFmtId="49" fontId="2" fillId="0" borderId="10" xfId="52" applyNumberFormat="1" applyFont="1" applyFill="1" applyBorder="1" applyProtection="1">
      <alignment/>
      <protection hidden="1"/>
    </xf>
    <xf numFmtId="0" fontId="2" fillId="0" borderId="0" xfId="52" applyFont="1" applyFill="1" applyProtection="1">
      <alignment/>
      <protection hidden="1"/>
    </xf>
    <xf numFmtId="49" fontId="2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Protection="1">
      <alignment/>
      <protection hidden="1"/>
    </xf>
    <xf numFmtId="49" fontId="2" fillId="0" borderId="0" xfId="52" applyNumberFormat="1" applyFont="1" applyFill="1" applyAlignment="1" applyProtection="1">
      <alignment shrinkToFit="1"/>
      <protection hidden="1"/>
    </xf>
    <xf numFmtId="0" fontId="2" fillId="0" borderId="0" xfId="52" applyNumberFormat="1" applyFont="1" applyFill="1" applyProtection="1">
      <alignment/>
      <protection hidden="1"/>
    </xf>
    <xf numFmtId="0" fontId="5" fillId="0" borderId="0" xfId="52" applyFont="1" applyFill="1" applyBorder="1" applyAlignment="1" applyProtection="1">
      <alignment horizontal="center" shrinkToFit="1"/>
      <protection hidden="1"/>
    </xf>
    <xf numFmtId="0" fontId="0" fillId="0" borderId="0" xfId="0" applyAlignment="1" applyProtection="1">
      <alignment/>
      <protection/>
    </xf>
    <xf numFmtId="0" fontId="2" fillId="0" borderId="0" xfId="52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49" fontId="2" fillId="0" borderId="0" xfId="52" applyNumberFormat="1" applyFont="1" applyFill="1" applyAlignment="1" applyProtection="1">
      <alignment horizontal="center"/>
      <protection hidden="1"/>
    </xf>
    <xf numFmtId="0" fontId="2" fillId="0" borderId="11" xfId="52" applyFont="1" applyFill="1" applyBorder="1" applyAlignment="1" applyProtection="1">
      <alignment horizontal="center" shrinkToFit="1"/>
      <protection hidden="1"/>
    </xf>
    <xf numFmtId="0" fontId="5" fillId="0" borderId="11" xfId="52" applyFont="1" applyFill="1" applyBorder="1" applyAlignment="1" applyProtection="1">
      <alignment horizontal="center" shrinkToFit="1"/>
      <protection hidden="1"/>
    </xf>
    <xf numFmtId="0" fontId="14" fillId="0" borderId="12" xfId="52" applyFont="1" applyFill="1" applyBorder="1" applyAlignment="1" applyProtection="1">
      <alignment horizontal="center" textRotation="90" shrinkToFit="1"/>
      <protection hidden="1"/>
    </xf>
    <xf numFmtId="0" fontId="12" fillId="0" borderId="13" xfId="52" applyFont="1" applyFill="1" applyBorder="1" applyAlignment="1" applyProtection="1">
      <alignment horizontal="center" textRotation="90" shrinkToFit="1"/>
      <protection hidden="1"/>
    </xf>
    <xf numFmtId="0" fontId="15" fillId="0" borderId="14" xfId="52" applyFont="1" applyFill="1" applyBorder="1" applyAlignment="1" applyProtection="1">
      <alignment horizontal="center" vertical="center" textRotation="90" shrinkToFit="1"/>
      <protection hidden="1"/>
    </xf>
    <xf numFmtId="1" fontId="12" fillId="0" borderId="15" xfId="52" applyNumberFormat="1" applyFont="1" applyFill="1" applyBorder="1" applyAlignment="1" applyProtection="1">
      <alignment horizontal="center" vertical="center" shrinkToFit="1"/>
      <protection hidden="1"/>
    </xf>
    <xf numFmtId="1" fontId="12" fillId="0" borderId="16" xfId="52" applyNumberFormat="1" applyFont="1" applyFill="1" applyBorder="1" applyAlignment="1" applyProtection="1">
      <alignment horizontal="center" vertical="center" shrinkToFit="1"/>
      <protection hidden="1"/>
    </xf>
    <xf numFmtId="0" fontId="61" fillId="0" borderId="0" xfId="0" applyFont="1" applyAlignment="1">
      <alignment/>
    </xf>
    <xf numFmtId="49" fontId="12" fillId="0" borderId="0" xfId="52" applyNumberFormat="1" applyFont="1" applyFill="1" applyProtection="1">
      <alignment/>
      <protection hidden="1"/>
    </xf>
    <xf numFmtId="49" fontId="17" fillId="0" borderId="10" xfId="52" applyNumberFormat="1" applyFont="1" applyFill="1" applyBorder="1" applyAlignment="1" applyProtection="1">
      <alignment horizontal="center"/>
      <protection hidden="1"/>
    </xf>
    <xf numFmtId="49" fontId="12" fillId="0" borderId="0" xfId="52" applyNumberFormat="1" applyFont="1" applyFill="1" applyBorder="1" applyProtection="1">
      <alignment/>
      <protection hidden="1"/>
    </xf>
    <xf numFmtId="0" fontId="18" fillId="0" borderId="0" xfId="52" applyNumberFormat="1" applyFont="1" applyFill="1" applyProtection="1">
      <alignment/>
      <protection hidden="1"/>
    </xf>
    <xf numFmtId="0" fontId="18" fillId="0" borderId="0" xfId="52" applyFont="1" applyFill="1" applyProtection="1">
      <alignment/>
      <protection hidden="1"/>
    </xf>
    <xf numFmtId="0" fontId="12" fillId="0" borderId="0" xfId="52" applyFont="1" applyFill="1" applyProtection="1">
      <alignment/>
      <protection hidden="1"/>
    </xf>
    <xf numFmtId="0" fontId="61" fillId="0" borderId="0" xfId="0" applyFont="1" applyAlignment="1" applyProtection="1">
      <alignment/>
      <protection/>
    </xf>
    <xf numFmtId="0" fontId="12" fillId="0" borderId="0" xfId="52" applyFont="1" applyProtection="1">
      <alignment/>
      <protection/>
    </xf>
    <xf numFmtId="0" fontId="12" fillId="0" borderId="10" xfId="52" applyFont="1" applyBorder="1" applyProtection="1">
      <alignment/>
      <protection/>
    </xf>
    <xf numFmtId="49" fontId="12" fillId="0" borderId="0" xfId="52" applyNumberFormat="1" applyFont="1" applyAlignment="1" applyProtection="1">
      <alignment/>
      <protection hidden="1"/>
    </xf>
    <xf numFmtId="0" fontId="12" fillId="0" borderId="0" xfId="52" applyFont="1">
      <alignment/>
      <protection/>
    </xf>
    <xf numFmtId="0" fontId="14" fillId="0" borderId="17" xfId="52" applyFont="1" applyFill="1" applyBorder="1" applyAlignment="1" applyProtection="1">
      <alignment horizontal="center" textRotation="90" shrinkToFit="1"/>
      <protection hidden="1"/>
    </xf>
    <xf numFmtId="0" fontId="14" fillId="0" borderId="0" xfId="52" applyFont="1" applyFill="1" applyBorder="1" applyAlignment="1" applyProtection="1">
      <alignment horizontal="center" textRotation="90" shrinkToFit="1"/>
      <protection hidden="1"/>
    </xf>
    <xf numFmtId="0" fontId="61" fillId="0" borderId="12" xfId="0" applyFont="1" applyBorder="1" applyAlignment="1" applyProtection="1">
      <alignment horizontal="center" textRotation="90" shrinkToFit="1"/>
      <protection hidden="1"/>
    </xf>
    <xf numFmtId="0" fontId="61" fillId="0" borderId="12" xfId="0" applyFont="1" applyBorder="1" applyAlignment="1">
      <alignment horizontal="center" textRotation="90" shrinkToFit="1"/>
    </xf>
    <xf numFmtId="1" fontId="12" fillId="0" borderId="18" xfId="52" applyNumberFormat="1" applyFont="1" applyFill="1" applyBorder="1" applyAlignment="1" applyProtection="1">
      <alignment horizontal="center" vertical="center" shrinkToFit="1"/>
      <protection hidden="1"/>
    </xf>
    <xf numFmtId="1" fontId="12" fillId="0" borderId="19" xfId="52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52" applyFont="1" applyFill="1" applyBorder="1" applyAlignment="1" applyProtection="1">
      <alignment horizontal="center" shrinkToFit="1"/>
      <protection hidden="1"/>
    </xf>
    <xf numFmtId="1" fontId="12" fillId="0" borderId="20" xfId="52" applyNumberFormat="1" applyFont="1" applyFill="1" applyBorder="1" applyAlignment="1" applyProtection="1">
      <alignment horizontal="center" vertical="center" shrinkToFit="1"/>
      <protection hidden="1"/>
    </xf>
    <xf numFmtId="0" fontId="12" fillId="0" borderId="19" xfId="52" applyFont="1" applyFill="1" applyBorder="1" applyAlignment="1" applyProtection="1">
      <alignment horizontal="center" vertical="center" shrinkToFit="1"/>
      <protection hidden="1"/>
    </xf>
    <xf numFmtId="1" fontId="12" fillId="0" borderId="21" xfId="52" applyNumberFormat="1" applyFont="1" applyFill="1" applyBorder="1" applyAlignment="1" applyProtection="1">
      <alignment horizontal="center" vertical="center" shrinkToFit="1"/>
      <protection hidden="1"/>
    </xf>
    <xf numFmtId="0" fontId="12" fillId="0" borderId="22" xfId="52" applyFont="1" applyFill="1" applyBorder="1" applyAlignment="1" applyProtection="1">
      <alignment horizontal="center" vertical="center" shrinkToFit="1"/>
      <protection hidden="1"/>
    </xf>
    <xf numFmtId="1" fontId="19" fillId="0" borderId="23" xfId="52" applyNumberFormat="1" applyFont="1" applyFill="1" applyBorder="1" applyAlignment="1" applyProtection="1">
      <alignment horizontal="center" vertical="center" shrinkToFit="1"/>
      <protection hidden="1"/>
    </xf>
    <xf numFmtId="49" fontId="4" fillId="0" borderId="24" xfId="52" applyNumberFormat="1" applyFont="1" applyFill="1" applyBorder="1" applyAlignment="1" applyProtection="1">
      <alignment horizontal="center" vertical="center"/>
      <protection locked="0"/>
    </xf>
    <xf numFmtId="49" fontId="4" fillId="0" borderId="25" xfId="52" applyNumberFormat="1" applyFont="1" applyFill="1" applyBorder="1" applyAlignment="1" applyProtection="1">
      <alignment horizontal="center" vertical="center"/>
      <protection locked="0"/>
    </xf>
    <xf numFmtId="49" fontId="4" fillId="0" borderId="26" xfId="52" applyNumberFormat="1" applyFont="1" applyFill="1" applyBorder="1" applyAlignment="1" applyProtection="1">
      <alignment horizontal="center" vertical="center"/>
      <protection locked="0"/>
    </xf>
    <xf numFmtId="49" fontId="4" fillId="0" borderId="27" xfId="52" applyNumberFormat="1" applyFont="1" applyFill="1" applyBorder="1" applyAlignment="1" applyProtection="1">
      <alignment horizontal="center" vertical="center"/>
      <protection locked="0"/>
    </xf>
    <xf numFmtId="0" fontId="5" fillId="0" borderId="28" xfId="52" applyFont="1" applyFill="1" applyBorder="1" applyAlignment="1" applyProtection="1">
      <alignment horizontal="center" vertical="center" shrinkToFit="1"/>
      <protection hidden="1"/>
    </xf>
    <xf numFmtId="49" fontId="4" fillId="0" borderId="29" xfId="52" applyNumberFormat="1" applyFont="1" applyFill="1" applyBorder="1" applyAlignment="1" applyProtection="1">
      <alignment horizontal="center" vertical="center"/>
      <protection locked="0"/>
    </xf>
    <xf numFmtId="49" fontId="4" fillId="0" borderId="22" xfId="52" applyNumberFormat="1" applyFont="1" applyFill="1" applyBorder="1" applyAlignment="1" applyProtection="1">
      <alignment horizontal="center" vertical="center"/>
      <protection locked="0"/>
    </xf>
    <xf numFmtId="49" fontId="4" fillId="0" borderId="30" xfId="52" applyNumberFormat="1" applyFont="1" applyFill="1" applyBorder="1" applyAlignment="1" applyProtection="1">
      <alignment horizontal="center" vertical="center"/>
      <protection locked="0"/>
    </xf>
    <xf numFmtId="49" fontId="4" fillId="0" borderId="31" xfId="52" applyNumberFormat="1" applyFont="1" applyFill="1" applyBorder="1" applyAlignment="1" applyProtection="1">
      <alignment horizontal="center" vertical="center"/>
      <protection locked="0"/>
    </xf>
    <xf numFmtId="0" fontId="5" fillId="0" borderId="10" xfId="52" applyFont="1" applyFill="1" applyBorder="1" applyAlignment="1" applyProtection="1">
      <alignment horizontal="center" vertical="center" shrinkToFit="1"/>
      <protection hidden="1"/>
    </xf>
    <xf numFmtId="49" fontId="4" fillId="0" borderId="32" xfId="52" applyNumberFormat="1" applyFont="1" applyFill="1" applyBorder="1" applyAlignment="1" applyProtection="1">
      <alignment horizontal="center" vertical="center"/>
      <protection locked="0"/>
    </xf>
    <xf numFmtId="49" fontId="4" fillId="0" borderId="33" xfId="52" applyNumberFormat="1" applyFont="1" applyFill="1" applyBorder="1" applyAlignment="1" applyProtection="1">
      <alignment horizontal="center" vertical="center"/>
      <protection locked="0"/>
    </xf>
    <xf numFmtId="49" fontId="4" fillId="0" borderId="34" xfId="52" applyNumberFormat="1" applyFont="1" applyFill="1" applyBorder="1" applyAlignment="1" applyProtection="1">
      <alignment horizontal="center" vertical="center"/>
      <protection locked="0"/>
    </xf>
    <xf numFmtId="49" fontId="4" fillId="0" borderId="35" xfId="52" applyNumberFormat="1" applyFont="1" applyFill="1" applyBorder="1" applyAlignment="1" applyProtection="1">
      <alignment horizontal="center" vertical="center"/>
      <protection locked="0"/>
    </xf>
    <xf numFmtId="0" fontId="5" fillId="0" borderId="36" xfId="52" applyFont="1" applyFill="1" applyBorder="1" applyAlignment="1" applyProtection="1">
      <alignment horizontal="center" vertical="center" shrinkToFit="1"/>
      <protection hidden="1"/>
    </xf>
    <xf numFmtId="0" fontId="61" fillId="0" borderId="17" xfId="0" applyFont="1" applyBorder="1" applyAlignment="1" applyProtection="1">
      <alignment horizontal="center" textRotation="90" shrinkToFit="1"/>
      <protection hidden="1"/>
    </xf>
    <xf numFmtId="0" fontId="3" fillId="0" borderId="27" xfId="52" applyFont="1" applyFill="1" applyBorder="1" applyAlignment="1" applyProtection="1">
      <alignment horizontal="center"/>
      <protection hidden="1"/>
    </xf>
    <xf numFmtId="0" fontId="3" fillId="0" borderId="37" xfId="52" applyFont="1" applyFill="1" applyBorder="1" applyAlignment="1" applyProtection="1">
      <alignment horizontal="center"/>
      <protection hidden="1"/>
    </xf>
    <xf numFmtId="0" fontId="3" fillId="0" borderId="26" xfId="52" applyFont="1" applyFill="1" applyBorder="1" applyAlignment="1" applyProtection="1">
      <alignment horizontal="center"/>
      <protection hidden="1"/>
    </xf>
    <xf numFmtId="0" fontId="3" fillId="0" borderId="35" xfId="52" applyFont="1" applyFill="1" applyBorder="1" applyAlignment="1" applyProtection="1">
      <alignment horizontal="center"/>
      <protection hidden="1"/>
    </xf>
    <xf numFmtId="0" fontId="3" fillId="0" borderId="38" xfId="52" applyFont="1" applyFill="1" applyBorder="1" applyAlignment="1" applyProtection="1">
      <alignment horizontal="center"/>
      <protection hidden="1"/>
    </xf>
    <xf numFmtId="0" fontId="3" fillId="0" borderId="39" xfId="52" applyFont="1" applyFill="1" applyBorder="1" applyAlignment="1" applyProtection="1">
      <alignment horizontal="center"/>
      <protection hidden="1"/>
    </xf>
    <xf numFmtId="49" fontId="4" fillId="0" borderId="13" xfId="52" applyNumberFormat="1" applyFont="1" applyFill="1" applyBorder="1" applyAlignment="1" applyProtection="1">
      <alignment horizontal="center" vertical="center"/>
      <protection locked="0"/>
    </xf>
    <xf numFmtId="49" fontId="4" fillId="0" borderId="12" xfId="52" applyNumberFormat="1" applyFont="1" applyFill="1" applyBorder="1" applyAlignment="1" applyProtection="1">
      <alignment horizontal="center" vertical="center"/>
      <protection locked="0"/>
    </xf>
    <xf numFmtId="49" fontId="4" fillId="0" borderId="17" xfId="52" applyNumberFormat="1" applyFont="1" applyFill="1" applyBorder="1" applyAlignment="1" applyProtection="1">
      <alignment horizontal="center" vertical="center"/>
      <protection locked="0"/>
    </xf>
    <xf numFmtId="0" fontId="5" fillId="0" borderId="14" xfId="52" applyFont="1" applyFill="1" applyBorder="1" applyAlignment="1" applyProtection="1">
      <alignment horizontal="center" vertical="center" shrinkToFit="1"/>
      <protection hidden="1"/>
    </xf>
    <xf numFmtId="49" fontId="4" fillId="0" borderId="40" xfId="52" applyNumberFormat="1" applyFont="1" applyFill="1" applyBorder="1" applyAlignment="1" applyProtection="1">
      <alignment horizontal="center" vertical="center"/>
      <protection locked="0"/>
    </xf>
    <xf numFmtId="49" fontId="4" fillId="0" borderId="41" xfId="52" applyNumberFormat="1" applyFont="1" applyFill="1" applyBorder="1" applyAlignment="1" applyProtection="1">
      <alignment horizontal="center" vertical="center"/>
      <protection locked="0"/>
    </xf>
    <xf numFmtId="49" fontId="4" fillId="0" borderId="42" xfId="52" applyNumberFormat="1" applyFont="1" applyFill="1" applyBorder="1" applyAlignment="1" applyProtection="1">
      <alignment horizontal="center" vertical="center"/>
      <protection locked="0"/>
    </xf>
    <xf numFmtId="1" fontId="11" fillId="0" borderId="18" xfId="52" applyNumberFormat="1" applyFont="1" applyFill="1" applyBorder="1" applyAlignment="1" applyProtection="1">
      <alignment horizontal="center" vertical="center" shrinkToFit="1"/>
      <protection hidden="1"/>
    </xf>
    <xf numFmtId="0" fontId="62" fillId="0" borderId="3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2" fillId="0" borderId="43" xfId="0" applyFont="1" applyBorder="1" applyAlignment="1">
      <alignment horizontal="center" vertical="center"/>
    </xf>
    <xf numFmtId="49" fontId="4" fillId="0" borderId="16" xfId="52" applyNumberFormat="1" applyFont="1" applyFill="1" applyBorder="1" applyAlignment="1" applyProtection="1">
      <alignment horizontal="center" vertical="center"/>
      <protection locked="0"/>
    </xf>
    <xf numFmtId="0" fontId="5" fillId="0" borderId="44" xfId="52" applyFont="1" applyFill="1" applyBorder="1" applyAlignment="1" applyProtection="1">
      <alignment horizontal="center" vertical="center" shrinkToFit="1"/>
      <protection hidden="1"/>
    </xf>
    <xf numFmtId="0" fontId="62" fillId="0" borderId="28" xfId="0" applyFont="1" applyBorder="1" applyAlignment="1">
      <alignment horizontal="center" vertical="center"/>
    </xf>
    <xf numFmtId="49" fontId="4" fillId="0" borderId="45" xfId="52" applyNumberFormat="1" applyFont="1" applyFill="1" applyBorder="1" applyAlignment="1" applyProtection="1">
      <alignment horizontal="center" vertical="center"/>
      <protection locked="0"/>
    </xf>
    <xf numFmtId="49" fontId="4" fillId="33" borderId="32" xfId="52" applyNumberFormat="1" applyFont="1" applyFill="1" applyBorder="1" applyAlignment="1" applyProtection="1">
      <alignment horizontal="center" vertical="center"/>
      <protection locked="0"/>
    </xf>
    <xf numFmtId="49" fontId="4" fillId="0" borderId="46" xfId="52" applyNumberFormat="1" applyFont="1" applyFill="1" applyBorder="1" applyAlignment="1" applyProtection="1">
      <alignment horizontal="center" vertical="center"/>
      <protection locked="0"/>
    </xf>
    <xf numFmtId="49" fontId="4" fillId="33" borderId="40" xfId="52" applyNumberFormat="1" applyFont="1" applyFill="1" applyBorder="1" applyAlignment="1" applyProtection="1">
      <alignment horizontal="center" vertical="center"/>
      <protection locked="0"/>
    </xf>
    <xf numFmtId="0" fontId="5" fillId="0" borderId="47" xfId="52" applyFont="1" applyFill="1" applyBorder="1" applyAlignment="1" applyProtection="1">
      <alignment horizontal="center" vertical="center" shrinkToFit="1"/>
      <protection hidden="1"/>
    </xf>
    <xf numFmtId="49" fontId="4" fillId="0" borderId="48" xfId="52" applyNumberFormat="1" applyFont="1" applyFill="1" applyBorder="1" applyAlignment="1" applyProtection="1">
      <alignment horizontal="center" vertical="center"/>
      <protection locked="0"/>
    </xf>
    <xf numFmtId="49" fontId="4" fillId="0" borderId="23" xfId="52" applyNumberFormat="1" applyFont="1" applyFill="1" applyBorder="1" applyAlignment="1" applyProtection="1">
      <alignment horizontal="center" vertical="center"/>
      <protection locked="0"/>
    </xf>
    <xf numFmtId="49" fontId="4" fillId="0" borderId="18" xfId="52" applyNumberFormat="1" applyFont="1" applyFill="1" applyBorder="1" applyAlignment="1" applyProtection="1">
      <alignment horizontal="center" vertical="center"/>
      <protection locked="0"/>
    </xf>
    <xf numFmtId="49" fontId="4" fillId="33" borderId="16" xfId="52" applyNumberFormat="1" applyFont="1" applyFill="1" applyBorder="1" applyAlignment="1" applyProtection="1">
      <alignment horizontal="center" vertical="center"/>
      <protection locked="0"/>
    </xf>
    <xf numFmtId="49" fontId="4" fillId="0" borderId="20" xfId="52" applyNumberFormat="1" applyFont="1" applyFill="1" applyBorder="1" applyAlignment="1" applyProtection="1">
      <alignment horizontal="center" vertical="center"/>
      <protection locked="0"/>
    </xf>
    <xf numFmtId="49" fontId="4" fillId="0" borderId="49" xfId="52" applyNumberFormat="1" applyFont="1" applyFill="1" applyBorder="1" applyAlignment="1" applyProtection="1">
      <alignment horizontal="center" vertical="center"/>
      <protection locked="0"/>
    </xf>
    <xf numFmtId="0" fontId="5" fillId="0" borderId="50" xfId="52" applyFont="1" applyFill="1" applyBorder="1" applyAlignment="1" applyProtection="1">
      <alignment horizontal="center" vertical="center" shrinkToFit="1"/>
      <protection hidden="1"/>
    </xf>
    <xf numFmtId="0" fontId="62" fillId="0" borderId="28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62" fillId="0" borderId="47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49" fontId="4" fillId="33" borderId="24" xfId="52" applyNumberFormat="1" applyFont="1" applyFill="1" applyBorder="1" applyAlignment="1" applyProtection="1">
      <alignment horizontal="center" vertical="center"/>
      <protection locked="0"/>
    </xf>
    <xf numFmtId="49" fontId="4" fillId="0" borderId="51" xfId="52" applyNumberFormat="1" applyFont="1" applyFill="1" applyBorder="1" applyAlignment="1" applyProtection="1">
      <alignment horizontal="center" vertical="center"/>
      <protection locked="0"/>
    </xf>
    <xf numFmtId="49" fontId="4" fillId="0" borderId="52" xfId="52" applyNumberFormat="1" applyFont="1" applyFill="1" applyBorder="1" applyAlignment="1" applyProtection="1">
      <alignment horizontal="center" vertical="center"/>
      <protection locked="0"/>
    </xf>
    <xf numFmtId="49" fontId="4" fillId="0" borderId="53" xfId="52" applyNumberFormat="1" applyFont="1" applyFill="1" applyBorder="1" applyAlignment="1" applyProtection="1">
      <alignment horizontal="center" vertical="center"/>
      <protection locked="0"/>
    </xf>
    <xf numFmtId="49" fontId="4" fillId="0" borderId="54" xfId="52" applyNumberFormat="1" applyFont="1" applyFill="1" applyBorder="1" applyAlignment="1" applyProtection="1">
      <alignment horizontal="center" vertical="center"/>
      <protection locked="0"/>
    </xf>
    <xf numFmtId="0" fontId="52" fillId="0" borderId="55" xfId="0" applyFont="1" applyBorder="1" applyAlignment="1">
      <alignment horizontal="center" vertical="center"/>
    </xf>
    <xf numFmtId="0" fontId="5" fillId="0" borderId="55" xfId="52" applyFont="1" applyFill="1" applyBorder="1" applyAlignment="1" applyProtection="1">
      <alignment horizontal="center" vertical="center" shrinkToFit="1"/>
      <protection hidden="1"/>
    </xf>
    <xf numFmtId="49" fontId="4" fillId="0" borderId="33" xfId="52" applyNumberFormat="1" applyFont="1" applyFill="1" applyBorder="1" applyAlignment="1" applyProtection="1">
      <alignment horizontal="center" vertical="center"/>
      <protection locked="0"/>
    </xf>
    <xf numFmtId="49" fontId="4" fillId="0" borderId="56" xfId="52" applyNumberFormat="1" applyFont="1" applyFill="1" applyBorder="1" applyAlignment="1" applyProtection="1">
      <alignment horizontal="center" vertical="center"/>
      <protection locked="0"/>
    </xf>
    <xf numFmtId="49" fontId="4" fillId="0" borderId="57" xfId="52" applyNumberFormat="1" applyFont="1" applyFill="1" applyBorder="1" applyAlignment="1" applyProtection="1">
      <alignment horizontal="center" vertical="center"/>
      <protection locked="0"/>
    </xf>
    <xf numFmtId="49" fontId="4" fillId="0" borderId="19" xfId="52" applyNumberFormat="1" applyFont="1" applyFill="1" applyBorder="1" applyAlignment="1" applyProtection="1">
      <alignment horizontal="center" vertical="center"/>
      <protection locked="0"/>
    </xf>
    <xf numFmtId="1" fontId="11" fillId="0" borderId="19" xfId="52" applyNumberFormat="1" applyFont="1" applyFill="1" applyBorder="1" applyAlignment="1" applyProtection="1">
      <alignment horizontal="center" vertical="center" shrinkToFit="1"/>
      <protection hidden="1"/>
    </xf>
    <xf numFmtId="1" fontId="11" fillId="0" borderId="49" xfId="52" applyNumberFormat="1" applyFont="1" applyFill="1" applyBorder="1" applyAlignment="1" applyProtection="1">
      <alignment horizontal="center" vertical="center" shrinkToFit="1"/>
      <protection hidden="1"/>
    </xf>
    <xf numFmtId="0" fontId="7" fillId="0" borderId="10" xfId="52" applyFont="1" applyFill="1" applyBorder="1" applyAlignment="1" applyProtection="1">
      <alignment horizontal="center" vertical="center"/>
      <protection hidden="1"/>
    </xf>
    <xf numFmtId="0" fontId="7" fillId="0" borderId="55" xfId="52" applyFont="1" applyFill="1" applyBorder="1" applyAlignment="1" applyProtection="1">
      <alignment horizontal="center" vertical="center"/>
      <protection hidden="1"/>
    </xf>
    <xf numFmtId="49" fontId="63" fillId="0" borderId="58" xfId="52" applyNumberFormat="1" applyFont="1" applyFill="1" applyBorder="1" applyAlignment="1" applyProtection="1">
      <alignment horizontal="center" vertical="center"/>
      <protection locked="0"/>
    </xf>
    <xf numFmtId="49" fontId="63" fillId="0" borderId="16" xfId="52" applyNumberFormat="1" applyFont="1" applyFill="1" applyBorder="1" applyAlignment="1" applyProtection="1">
      <alignment horizontal="center" vertical="center"/>
      <protection locked="0"/>
    </xf>
    <xf numFmtId="49" fontId="63" fillId="33" borderId="16" xfId="52" applyNumberFormat="1" applyFont="1" applyFill="1" applyBorder="1" applyAlignment="1" applyProtection="1">
      <alignment horizontal="center" vertical="center"/>
      <protection locked="0"/>
    </xf>
    <xf numFmtId="49" fontId="63" fillId="0" borderId="59" xfId="52" applyNumberFormat="1" applyFont="1" applyFill="1" applyBorder="1" applyAlignment="1" applyProtection="1">
      <alignment horizontal="center" vertical="center"/>
      <protection locked="0"/>
    </xf>
    <xf numFmtId="49" fontId="64" fillId="0" borderId="16" xfId="52" applyNumberFormat="1" applyFont="1" applyFill="1" applyBorder="1" applyAlignment="1" applyProtection="1">
      <alignment horizontal="center" vertical="center"/>
      <protection locked="0"/>
    </xf>
    <xf numFmtId="49" fontId="63" fillId="0" borderId="60" xfId="52" applyNumberFormat="1" applyFont="1" applyFill="1" applyBorder="1" applyAlignment="1" applyProtection="1">
      <alignment horizontal="center" vertical="center"/>
      <protection locked="0"/>
    </xf>
    <xf numFmtId="1" fontId="65" fillId="0" borderId="45" xfId="52" applyNumberFormat="1" applyFont="1" applyFill="1" applyBorder="1" applyAlignment="1" applyProtection="1">
      <alignment horizontal="center" vertical="center" shrinkToFit="1"/>
      <protection hidden="1"/>
    </xf>
    <xf numFmtId="1" fontId="66" fillId="0" borderId="32" xfId="52" applyNumberFormat="1" applyFont="1" applyFill="1" applyBorder="1" applyAlignment="1" applyProtection="1">
      <alignment horizontal="center" vertical="center" shrinkToFit="1"/>
      <protection hidden="1"/>
    </xf>
    <xf numFmtId="49" fontId="63" fillId="0" borderId="32" xfId="52" applyNumberFormat="1" applyFont="1" applyFill="1" applyBorder="1" applyAlignment="1" applyProtection="1">
      <alignment horizontal="center" vertical="center"/>
      <protection locked="0"/>
    </xf>
    <xf numFmtId="1" fontId="64" fillId="33" borderId="32" xfId="52" applyNumberFormat="1" applyFont="1" applyFill="1" applyBorder="1" applyAlignment="1" applyProtection="1">
      <alignment horizontal="center" vertical="center" shrinkToFit="1"/>
      <protection hidden="1"/>
    </xf>
    <xf numFmtId="1" fontId="64" fillId="0" borderId="33" xfId="52" applyNumberFormat="1" applyFont="1" applyFill="1" applyBorder="1" applyAlignment="1" applyProtection="1">
      <alignment horizontal="center" vertical="center" shrinkToFit="1"/>
      <protection hidden="1"/>
    </xf>
    <xf numFmtId="1" fontId="64" fillId="0" borderId="32" xfId="52" applyNumberFormat="1" applyFont="1" applyFill="1" applyBorder="1" applyAlignment="1" applyProtection="1">
      <alignment horizontal="center" vertical="center" shrinkToFit="1"/>
      <protection hidden="1"/>
    </xf>
    <xf numFmtId="49" fontId="63" fillId="0" borderId="13" xfId="52" applyNumberFormat="1" applyFont="1" applyFill="1" applyBorder="1" applyAlignment="1" applyProtection="1">
      <alignment horizontal="center" vertical="center"/>
      <protection locked="0"/>
    </xf>
    <xf numFmtId="1" fontId="64" fillId="0" borderId="35" xfId="52" applyNumberFormat="1" applyFont="1" applyFill="1" applyBorder="1" applyAlignment="1" applyProtection="1">
      <alignment horizontal="center" vertical="center" shrinkToFit="1"/>
      <protection hidden="1"/>
    </xf>
    <xf numFmtId="174" fontId="21" fillId="0" borderId="41" xfId="52" applyNumberFormat="1" applyFont="1" applyFill="1" applyBorder="1" applyAlignment="1" applyProtection="1">
      <alignment horizontal="center" vertical="center" textRotation="90"/>
      <protection locked="0"/>
    </xf>
    <xf numFmtId="174" fontId="21" fillId="0" borderId="52" xfId="52" applyNumberFormat="1" applyFont="1" applyFill="1" applyBorder="1" applyAlignment="1" applyProtection="1">
      <alignment horizontal="center" vertical="center" textRotation="90"/>
      <protection locked="0"/>
    </xf>
    <xf numFmtId="174" fontId="21" fillId="0" borderId="61" xfId="52" applyNumberFormat="1" applyFont="1" applyFill="1" applyBorder="1" applyAlignment="1" applyProtection="1">
      <alignment horizontal="center" vertical="center" textRotation="90"/>
      <protection locked="0"/>
    </xf>
    <xf numFmtId="174" fontId="21" fillId="0" borderId="53" xfId="52" applyNumberFormat="1" applyFont="1" applyFill="1" applyBorder="1" applyAlignment="1" applyProtection="1">
      <alignment horizontal="center" vertical="center" textRotation="90"/>
      <protection locked="0"/>
    </xf>
    <xf numFmtId="174" fontId="67" fillId="0" borderId="54" xfId="52" applyNumberFormat="1" applyFont="1" applyFill="1" applyBorder="1" applyAlignment="1" applyProtection="1">
      <alignment horizontal="center" vertical="center" textRotation="90"/>
      <protection locked="0"/>
    </xf>
    <xf numFmtId="174" fontId="21" fillId="0" borderId="54" xfId="52" applyNumberFormat="1" applyFont="1" applyFill="1" applyBorder="1" applyAlignment="1" applyProtection="1">
      <alignment horizontal="center" vertical="center" textRotation="90"/>
      <protection locked="0"/>
    </xf>
    <xf numFmtId="1" fontId="22" fillId="0" borderId="23" xfId="52" applyNumberFormat="1" applyFont="1" applyFill="1" applyBorder="1" applyAlignment="1" applyProtection="1">
      <alignment horizontal="center" vertical="center" shrinkToFit="1"/>
      <protection hidden="1"/>
    </xf>
    <xf numFmtId="1" fontId="22" fillId="0" borderId="18" xfId="52" applyNumberFormat="1" applyFont="1" applyFill="1" applyBorder="1" applyAlignment="1" applyProtection="1">
      <alignment horizontal="center" vertical="center" shrinkToFit="1"/>
      <protection hidden="1"/>
    </xf>
    <xf numFmtId="1" fontId="22" fillId="0" borderId="20" xfId="52" applyNumberFormat="1" applyFont="1" applyFill="1" applyBorder="1" applyAlignment="1" applyProtection="1">
      <alignment horizontal="center" vertical="center" shrinkToFit="1"/>
      <protection hidden="1"/>
    </xf>
    <xf numFmtId="49" fontId="16" fillId="0" borderId="62" xfId="52" applyNumberFormat="1" applyFont="1" applyFill="1" applyBorder="1" applyAlignment="1" applyProtection="1">
      <alignment horizontal="center" vertical="center" shrinkToFit="1"/>
      <protection hidden="1"/>
    </xf>
    <xf numFmtId="0" fontId="16" fillId="0" borderId="32" xfId="52" applyNumberFormat="1" applyFont="1" applyFill="1" applyBorder="1" applyAlignment="1" applyProtection="1">
      <alignment horizontal="center" vertical="center" shrinkToFit="1"/>
      <protection hidden="1"/>
    </xf>
    <xf numFmtId="49" fontId="16" fillId="0" borderId="23" xfId="52" applyNumberFormat="1" applyFont="1" applyFill="1" applyBorder="1" applyAlignment="1" applyProtection="1">
      <alignment horizontal="center" vertical="center" shrinkToFit="1"/>
      <protection hidden="1"/>
    </xf>
    <xf numFmtId="49" fontId="16" fillId="0" borderId="16" xfId="52" applyNumberFormat="1" applyFont="1" applyFill="1" applyBorder="1" applyAlignment="1" applyProtection="1">
      <alignment horizontal="center" vertical="center" shrinkToFit="1"/>
      <protection hidden="1"/>
    </xf>
    <xf numFmtId="49" fontId="16" fillId="0" borderId="63" xfId="52" applyNumberFormat="1" applyFont="1" applyFill="1" applyBorder="1" applyAlignment="1" applyProtection="1">
      <alignment horizontal="center" vertical="center" shrinkToFit="1"/>
      <protection hidden="1"/>
    </xf>
    <xf numFmtId="49" fontId="16" fillId="0" borderId="13" xfId="52" applyNumberFormat="1" applyFont="1" applyFill="1" applyBorder="1" applyAlignment="1" applyProtection="1">
      <alignment horizontal="center" vertical="center" shrinkToFit="1"/>
      <protection hidden="1"/>
    </xf>
    <xf numFmtId="49" fontId="16" fillId="0" borderId="46" xfId="52" applyNumberFormat="1" applyFont="1" applyFill="1" applyBorder="1" applyAlignment="1" applyProtection="1">
      <alignment horizontal="center" vertical="center" shrinkToFit="1"/>
      <protection hidden="1"/>
    </xf>
    <xf numFmtId="49" fontId="16" fillId="0" borderId="40" xfId="52" applyNumberFormat="1" applyFont="1" applyFill="1" applyBorder="1" applyAlignment="1" applyProtection="1">
      <alignment horizontal="center" vertical="center" shrinkToFit="1"/>
      <protection hidden="1"/>
    </xf>
    <xf numFmtId="49" fontId="16" fillId="0" borderId="64" xfId="52" applyNumberFormat="1" applyFont="1" applyFill="1" applyBorder="1" applyAlignment="1" applyProtection="1">
      <alignment horizontal="center" vertical="center" shrinkToFit="1"/>
      <protection hidden="1"/>
    </xf>
    <xf numFmtId="49" fontId="16" fillId="0" borderId="29" xfId="52" applyNumberFormat="1" applyFont="1" applyFill="1" applyBorder="1" applyAlignment="1" applyProtection="1">
      <alignment horizontal="center" vertical="center" shrinkToFit="1"/>
      <protection hidden="1"/>
    </xf>
    <xf numFmtId="49" fontId="16" fillId="0" borderId="65" xfId="52" applyNumberFormat="1" applyFont="1" applyFill="1" applyBorder="1" applyAlignment="1" applyProtection="1">
      <alignment horizontal="center" vertical="center" shrinkToFit="1"/>
      <protection hidden="1"/>
    </xf>
    <xf numFmtId="49" fontId="16" fillId="0" borderId="66" xfId="52" applyNumberFormat="1" applyFont="1" applyFill="1" applyBorder="1" applyAlignment="1" applyProtection="1">
      <alignment horizontal="center" vertical="center" shrinkToFit="1"/>
      <protection hidden="1"/>
    </xf>
    <xf numFmtId="49" fontId="16" fillId="0" borderId="24" xfId="52" applyNumberFormat="1" applyFont="1" applyFill="1" applyBorder="1" applyAlignment="1" applyProtection="1">
      <alignment horizontal="center" vertical="center" shrinkToFit="1"/>
      <protection hidden="1"/>
    </xf>
    <xf numFmtId="49" fontId="16" fillId="0" borderId="45" xfId="52" applyNumberFormat="1" applyFont="1" applyFill="1" applyBorder="1" applyAlignment="1" applyProtection="1">
      <alignment horizontal="center" vertical="center" shrinkToFit="1"/>
      <protection hidden="1"/>
    </xf>
    <xf numFmtId="49" fontId="16" fillId="0" borderId="32" xfId="52" applyNumberFormat="1" applyFont="1" applyFill="1" applyBorder="1" applyAlignment="1" applyProtection="1">
      <alignment horizontal="center" vertical="center" shrinkToFit="1"/>
      <protection hidden="1"/>
    </xf>
    <xf numFmtId="49" fontId="16" fillId="0" borderId="15" xfId="52" applyNumberFormat="1" applyFont="1" applyFill="1" applyBorder="1" applyAlignment="1" applyProtection="1">
      <alignment horizontal="center" vertical="center" shrinkToFit="1"/>
      <protection hidden="1"/>
    </xf>
    <xf numFmtId="49" fontId="4" fillId="33" borderId="29" xfId="52" applyNumberFormat="1" applyFont="1" applyFill="1" applyBorder="1" applyAlignment="1" applyProtection="1">
      <alignment horizontal="center" vertical="center"/>
      <protection locked="0"/>
    </xf>
    <xf numFmtId="49" fontId="4" fillId="33" borderId="13" xfId="52" applyNumberFormat="1" applyFont="1" applyFill="1" applyBorder="1" applyAlignment="1" applyProtection="1">
      <alignment horizontal="center" vertical="center"/>
      <protection locked="0"/>
    </xf>
    <xf numFmtId="49" fontId="4" fillId="33" borderId="52" xfId="52" applyNumberFormat="1" applyFont="1" applyFill="1" applyBorder="1" applyAlignment="1" applyProtection="1">
      <alignment horizontal="center" vertical="center"/>
      <protection locked="0"/>
    </xf>
    <xf numFmtId="49" fontId="4" fillId="34" borderId="32" xfId="52" applyNumberFormat="1" applyFont="1" applyFill="1" applyBorder="1" applyAlignment="1" applyProtection="1">
      <alignment horizontal="center" vertical="center"/>
      <protection locked="0"/>
    </xf>
    <xf numFmtId="49" fontId="63" fillId="34" borderId="16" xfId="52" applyNumberFormat="1" applyFont="1" applyFill="1" applyBorder="1" applyAlignment="1" applyProtection="1">
      <alignment horizontal="center" vertical="center"/>
      <protection locked="0"/>
    </xf>
    <xf numFmtId="49" fontId="4" fillId="34" borderId="24" xfId="52" applyNumberFormat="1" applyFont="1" applyFill="1" applyBorder="1" applyAlignment="1" applyProtection="1">
      <alignment horizontal="center" vertical="center"/>
      <protection locked="0"/>
    </xf>
    <xf numFmtId="49" fontId="4" fillId="34" borderId="40" xfId="52" applyNumberFormat="1" applyFont="1" applyFill="1" applyBorder="1" applyAlignment="1" applyProtection="1">
      <alignment horizontal="center" vertical="center"/>
      <protection locked="0"/>
    </xf>
    <xf numFmtId="49" fontId="4" fillId="34" borderId="29" xfId="52" applyNumberFormat="1" applyFont="1" applyFill="1" applyBorder="1" applyAlignment="1" applyProtection="1">
      <alignment horizontal="center" vertical="center"/>
      <protection locked="0"/>
    </xf>
    <xf numFmtId="49" fontId="4" fillId="34" borderId="13" xfId="52" applyNumberFormat="1" applyFont="1" applyFill="1" applyBorder="1" applyAlignment="1" applyProtection="1">
      <alignment horizontal="center" vertical="center"/>
      <protection locked="0"/>
    </xf>
    <xf numFmtId="49" fontId="4" fillId="34" borderId="52" xfId="52" applyNumberFormat="1" applyFont="1" applyFill="1" applyBorder="1" applyAlignment="1" applyProtection="1">
      <alignment horizontal="center" vertical="center"/>
      <protection locked="0"/>
    </xf>
    <xf numFmtId="1" fontId="66" fillId="34" borderId="32" xfId="52" applyNumberFormat="1" applyFont="1" applyFill="1" applyBorder="1" applyAlignment="1" applyProtection="1">
      <alignment horizontal="center" vertical="center" shrinkToFit="1"/>
      <protection hidden="1"/>
    </xf>
    <xf numFmtId="1" fontId="12" fillId="34" borderId="18" xfId="52" applyNumberFormat="1" applyFont="1" applyFill="1" applyBorder="1" applyAlignment="1" applyProtection="1">
      <alignment horizontal="center" vertical="center" shrinkToFit="1"/>
      <protection hidden="1"/>
    </xf>
    <xf numFmtId="49" fontId="4" fillId="34" borderId="18" xfId="52" applyNumberFormat="1" applyFont="1" applyFill="1" applyBorder="1" applyAlignment="1" applyProtection="1">
      <alignment horizontal="center" vertical="center"/>
      <protection locked="0"/>
    </xf>
    <xf numFmtId="0" fontId="12" fillId="34" borderId="10" xfId="52" applyFont="1" applyFill="1" applyBorder="1" applyProtection="1">
      <alignment/>
      <protection/>
    </xf>
    <xf numFmtId="0" fontId="12" fillId="0" borderId="0" xfId="52" applyFont="1" applyBorder="1" applyProtection="1">
      <alignment/>
      <protection/>
    </xf>
    <xf numFmtId="0" fontId="12" fillId="0" borderId="0" xfId="52" applyFont="1" applyBorder="1">
      <alignment/>
      <protection/>
    </xf>
    <xf numFmtId="0" fontId="2" fillId="0" borderId="0" xfId="52" applyBorder="1">
      <alignment/>
      <protection/>
    </xf>
    <xf numFmtId="0" fontId="12" fillId="33" borderId="0" xfId="52" applyFont="1" applyFill="1" applyBorder="1" applyProtection="1">
      <alignment/>
      <protection/>
    </xf>
    <xf numFmtId="49" fontId="20" fillId="0" borderId="10" xfId="52" applyNumberFormat="1" applyFont="1" applyFill="1" applyBorder="1" applyAlignment="1" applyProtection="1">
      <alignment horizontal="center"/>
      <protection hidden="1"/>
    </xf>
    <xf numFmtId="49" fontId="5" fillId="0" borderId="0" xfId="52" applyNumberFormat="1" applyFont="1" applyFill="1" applyAlignment="1" applyProtection="1">
      <alignment horizontal="left"/>
      <protection hidden="1"/>
    </xf>
    <xf numFmtId="49" fontId="23" fillId="0" borderId="41" xfId="52" applyNumberFormat="1" applyFont="1" applyFill="1" applyBorder="1" applyAlignment="1" applyProtection="1">
      <alignment horizontal="center" vertical="center"/>
      <protection locked="0"/>
    </xf>
    <xf numFmtId="49" fontId="23" fillId="0" borderId="40" xfId="52" applyNumberFormat="1" applyFont="1" applyFill="1" applyBorder="1" applyAlignment="1" applyProtection="1">
      <alignment horizontal="center" vertical="center"/>
      <protection locked="0"/>
    </xf>
    <xf numFmtId="49" fontId="23" fillId="0" borderId="32" xfId="52" applyNumberFormat="1" applyFont="1" applyFill="1" applyBorder="1" applyAlignment="1" applyProtection="1">
      <alignment horizontal="center" vertical="center"/>
      <protection locked="0"/>
    </xf>
    <xf numFmtId="49" fontId="23" fillId="0" borderId="13" xfId="52" applyNumberFormat="1" applyFont="1" applyFill="1" applyBorder="1" applyAlignment="1" applyProtection="1">
      <alignment horizontal="center" vertical="center"/>
      <protection locked="0"/>
    </xf>
    <xf numFmtId="49" fontId="23" fillId="0" borderId="18" xfId="52" applyNumberFormat="1" applyFont="1" applyFill="1" applyBorder="1" applyAlignment="1" applyProtection="1">
      <alignment horizontal="center" vertical="center"/>
      <protection locked="0"/>
    </xf>
    <xf numFmtId="49" fontId="68" fillId="0" borderId="16" xfId="52" applyNumberFormat="1" applyFont="1" applyFill="1" applyBorder="1" applyAlignment="1" applyProtection="1">
      <alignment horizontal="center" vertical="center"/>
      <protection locked="0"/>
    </xf>
    <xf numFmtId="49" fontId="23" fillId="0" borderId="24" xfId="52" applyNumberFormat="1" applyFont="1" applyFill="1" applyBorder="1" applyAlignment="1" applyProtection="1">
      <alignment horizontal="center" vertical="center"/>
      <protection locked="0"/>
    </xf>
    <xf numFmtId="1" fontId="13" fillId="0" borderId="16" xfId="52" applyNumberFormat="1" applyFont="1" applyFill="1" applyBorder="1" applyAlignment="1" applyProtection="1">
      <alignment horizontal="center" vertical="center" shrinkToFit="1"/>
      <protection hidden="1"/>
    </xf>
    <xf numFmtId="1" fontId="13" fillId="0" borderId="18" xfId="52" applyNumberFormat="1" applyFont="1" applyFill="1" applyBorder="1" applyAlignment="1" applyProtection="1">
      <alignment horizontal="center" vertical="center" shrinkToFit="1"/>
      <protection hidden="1"/>
    </xf>
    <xf numFmtId="49" fontId="23" fillId="0" borderId="29" xfId="52" applyNumberFormat="1" applyFont="1" applyFill="1" applyBorder="1" applyAlignment="1" applyProtection="1">
      <alignment horizontal="center" vertical="center"/>
      <protection locked="0"/>
    </xf>
    <xf numFmtId="49" fontId="23" fillId="0" borderId="52" xfId="52" applyNumberFormat="1" applyFont="1" applyFill="1" applyBorder="1" applyAlignment="1" applyProtection="1">
      <alignment horizontal="center" vertical="center"/>
      <protection locked="0"/>
    </xf>
    <xf numFmtId="1" fontId="68" fillId="0" borderId="34" xfId="52" applyNumberFormat="1" applyFont="1" applyFill="1" applyBorder="1" applyAlignment="1" applyProtection="1">
      <alignment horizontal="center" vertical="center" shrinkToFit="1"/>
      <protection hidden="1"/>
    </xf>
    <xf numFmtId="1" fontId="68" fillId="0" borderId="32" xfId="52" applyNumberFormat="1" applyFont="1" applyFill="1" applyBorder="1" applyAlignment="1" applyProtection="1">
      <alignment horizontal="center" vertical="center" shrinkToFit="1"/>
      <protection hidden="1"/>
    </xf>
    <xf numFmtId="49" fontId="15" fillId="0" borderId="13" xfId="52" applyNumberFormat="1" applyFont="1" applyFill="1" applyBorder="1" applyAlignment="1" applyProtection="1">
      <alignment horizontal="center" vertical="center"/>
      <protection locked="0"/>
    </xf>
    <xf numFmtId="0" fontId="14" fillId="0" borderId="35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60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25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56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31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27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42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67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49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68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32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34" xfId="52" applyNumberFormat="1" applyFont="1" applyFill="1" applyBorder="1" applyAlignment="1" applyProtection="1">
      <alignment horizontal="center" vertical="center" shrinkToFit="1"/>
      <protection hidden="1"/>
    </xf>
    <xf numFmtId="0" fontId="69" fillId="0" borderId="33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18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20" xfId="52" applyNumberFormat="1" applyFont="1" applyFill="1" applyBorder="1" applyAlignment="1" applyProtection="1">
      <alignment horizontal="center" vertical="center" shrinkToFit="1"/>
      <protection hidden="1"/>
    </xf>
    <xf numFmtId="0" fontId="69" fillId="0" borderId="19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24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26" xfId="52" applyNumberFormat="1" applyFont="1" applyFill="1" applyBorder="1" applyAlignment="1" applyProtection="1">
      <alignment horizontal="center" vertical="center" shrinkToFit="1"/>
      <protection hidden="1"/>
    </xf>
    <xf numFmtId="0" fontId="69" fillId="0" borderId="25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40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41" xfId="52" applyNumberFormat="1" applyFont="1" applyFill="1" applyBorder="1" applyAlignment="1" applyProtection="1">
      <alignment horizontal="center" vertical="center" shrinkToFit="1"/>
      <protection hidden="1"/>
    </xf>
    <xf numFmtId="0" fontId="69" fillId="0" borderId="56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29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30" xfId="52" applyNumberFormat="1" applyFont="1" applyFill="1" applyBorder="1" applyAlignment="1" applyProtection="1">
      <alignment horizontal="center" vertical="center" shrinkToFit="1"/>
      <protection hidden="1"/>
    </xf>
    <xf numFmtId="0" fontId="69" fillId="0" borderId="22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69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70" xfId="52" applyNumberFormat="1" applyFont="1" applyFill="1" applyBorder="1" applyAlignment="1" applyProtection="1">
      <alignment horizontal="center" vertical="center" shrinkToFit="1"/>
      <protection hidden="1"/>
    </xf>
    <xf numFmtId="0" fontId="69" fillId="0" borderId="71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72" xfId="52" applyNumberFormat="1" applyFont="1" applyFill="1" applyBorder="1" applyAlignment="1" applyProtection="1">
      <alignment horizontal="center" vertical="center" shrinkToFit="1"/>
      <protection hidden="1"/>
    </xf>
    <xf numFmtId="0" fontId="14" fillId="0" borderId="73" xfId="52" applyNumberFormat="1" applyFont="1" applyFill="1" applyBorder="1" applyAlignment="1" applyProtection="1">
      <alignment horizontal="center" vertical="center" shrinkToFit="1"/>
      <protection hidden="1"/>
    </xf>
    <xf numFmtId="0" fontId="11" fillId="0" borderId="62" xfId="52" applyNumberFormat="1" applyFont="1" applyFill="1" applyBorder="1" applyAlignment="1" applyProtection="1">
      <alignment horizontal="center" vertical="center" shrinkToFit="1"/>
      <protection hidden="1"/>
    </xf>
    <xf numFmtId="0" fontId="11" fillId="0" borderId="21" xfId="52" applyNumberFormat="1" applyFont="1" applyFill="1" applyBorder="1" applyAlignment="1" applyProtection="1">
      <alignment horizontal="center" vertical="center" shrinkToFit="1"/>
      <protection hidden="1"/>
    </xf>
    <xf numFmtId="0" fontId="11" fillId="0" borderId="74" xfId="52" applyNumberFormat="1" applyFont="1" applyFill="1" applyBorder="1" applyAlignment="1" applyProtection="1">
      <alignment horizontal="center" vertical="center" shrinkToFit="1"/>
      <protection hidden="1"/>
    </xf>
    <xf numFmtId="0" fontId="11" fillId="0" borderId="75" xfId="52" applyNumberFormat="1" applyFont="1" applyFill="1" applyBorder="1" applyAlignment="1" applyProtection="1">
      <alignment horizontal="center" vertical="center" shrinkToFit="1"/>
      <protection hidden="1"/>
    </xf>
    <xf numFmtId="0" fontId="11" fillId="0" borderId="76" xfId="52" applyNumberFormat="1" applyFont="1" applyFill="1" applyBorder="1" applyAlignment="1" applyProtection="1">
      <alignment horizontal="center" vertical="center" shrinkToFit="1"/>
      <protection hidden="1"/>
    </xf>
    <xf numFmtId="0" fontId="11" fillId="0" borderId="77" xfId="52" applyNumberFormat="1" applyFont="1" applyFill="1" applyBorder="1" applyAlignment="1" applyProtection="1">
      <alignment horizontal="center" vertical="center" shrinkToFit="1"/>
      <protection hidden="1"/>
    </xf>
    <xf numFmtId="0" fontId="11" fillId="0" borderId="78" xfId="52" applyNumberFormat="1" applyFont="1" applyFill="1" applyBorder="1" applyAlignment="1" applyProtection="1">
      <alignment horizontal="center" vertical="center" shrinkToFit="1"/>
      <protection hidden="1"/>
    </xf>
    <xf numFmtId="0" fontId="11" fillId="0" borderId="64" xfId="52" applyNumberFormat="1" applyFont="1" applyFill="1" applyBorder="1" applyAlignment="1" applyProtection="1">
      <alignment horizontal="center" vertical="center" shrinkToFit="1"/>
      <protection hidden="1"/>
    </xf>
    <xf numFmtId="49" fontId="4" fillId="35" borderId="32" xfId="52" applyNumberFormat="1" applyFont="1" applyFill="1" applyBorder="1" applyAlignment="1" applyProtection="1">
      <alignment horizontal="center" vertical="center"/>
      <protection locked="0"/>
    </xf>
    <xf numFmtId="49" fontId="63" fillId="35" borderId="16" xfId="52" applyNumberFormat="1" applyFont="1" applyFill="1" applyBorder="1" applyAlignment="1" applyProtection="1">
      <alignment horizontal="center" vertical="center"/>
      <protection locked="0"/>
    </xf>
    <xf numFmtId="49" fontId="4" fillId="35" borderId="40" xfId="52" applyNumberFormat="1" applyFont="1" applyFill="1" applyBorder="1" applyAlignment="1" applyProtection="1">
      <alignment horizontal="center" vertical="center"/>
      <protection locked="0"/>
    </xf>
    <xf numFmtId="49" fontId="4" fillId="35" borderId="13" xfId="52" applyNumberFormat="1" applyFont="1" applyFill="1" applyBorder="1" applyAlignment="1" applyProtection="1">
      <alignment horizontal="center" vertical="center"/>
      <protection locked="0"/>
    </xf>
    <xf numFmtId="1" fontId="66" fillId="35" borderId="32" xfId="52" applyNumberFormat="1" applyFont="1" applyFill="1" applyBorder="1" applyAlignment="1" applyProtection="1">
      <alignment horizontal="center" vertical="center" shrinkToFit="1"/>
      <protection hidden="1"/>
    </xf>
    <xf numFmtId="1" fontId="12" fillId="35" borderId="18" xfId="52" applyNumberFormat="1" applyFont="1" applyFill="1" applyBorder="1" applyAlignment="1" applyProtection="1">
      <alignment horizontal="center" vertical="center" shrinkToFit="1"/>
      <protection hidden="1"/>
    </xf>
    <xf numFmtId="49" fontId="4" fillId="35" borderId="18" xfId="52" applyNumberFormat="1" applyFont="1" applyFill="1" applyBorder="1" applyAlignment="1" applyProtection="1">
      <alignment horizontal="center" vertical="center"/>
      <protection locked="0"/>
    </xf>
    <xf numFmtId="1" fontId="66" fillId="33" borderId="32" xfId="52" applyNumberFormat="1" applyFont="1" applyFill="1" applyBorder="1" applyAlignment="1" applyProtection="1">
      <alignment horizontal="center" vertical="center" shrinkToFit="1"/>
      <protection hidden="1"/>
    </xf>
    <xf numFmtId="1" fontId="12" fillId="33" borderId="18" xfId="52" applyNumberFormat="1" applyFont="1" applyFill="1" applyBorder="1" applyAlignment="1" applyProtection="1">
      <alignment horizontal="center" vertical="center" shrinkToFit="1"/>
      <protection hidden="1"/>
    </xf>
    <xf numFmtId="49" fontId="15" fillId="0" borderId="52" xfId="52" applyNumberFormat="1" applyFont="1" applyFill="1" applyBorder="1" applyAlignment="1" applyProtection="1">
      <alignment horizontal="center" vertical="center"/>
      <protection locked="0"/>
    </xf>
    <xf numFmtId="49" fontId="15" fillId="0" borderId="29" xfId="52" applyNumberFormat="1" applyFont="1" applyFill="1" applyBorder="1" applyAlignment="1" applyProtection="1">
      <alignment horizontal="center" vertical="center"/>
      <protection locked="0"/>
    </xf>
    <xf numFmtId="49" fontId="15" fillId="0" borderId="40" xfId="52" applyNumberFormat="1" applyFont="1" applyFill="1" applyBorder="1" applyAlignment="1" applyProtection="1">
      <alignment horizontal="center" vertical="center"/>
      <protection locked="0"/>
    </xf>
    <xf numFmtId="49" fontId="15" fillId="0" borderId="24" xfId="52" applyNumberFormat="1" applyFont="1" applyFill="1" applyBorder="1" applyAlignment="1" applyProtection="1">
      <alignment horizontal="center" vertical="center"/>
      <protection locked="0"/>
    </xf>
    <xf numFmtId="1" fontId="19" fillId="0" borderId="76" xfId="52" applyNumberFormat="1" applyFont="1" applyFill="1" applyBorder="1" applyAlignment="1" applyProtection="1">
      <alignment horizontal="center" vertical="center" shrinkToFit="1"/>
      <protection hidden="1"/>
    </xf>
    <xf numFmtId="1" fontId="19" fillId="0" borderId="79" xfId="52" applyNumberFormat="1" applyFont="1" applyFill="1" applyBorder="1" applyAlignment="1" applyProtection="1">
      <alignment horizontal="center" vertical="center" shrinkToFit="1"/>
      <protection hidden="1"/>
    </xf>
    <xf numFmtId="1" fontId="19" fillId="0" borderId="80" xfId="52" applyNumberFormat="1" applyFont="1" applyFill="1" applyBorder="1" applyAlignment="1" applyProtection="1">
      <alignment horizontal="center" vertical="center" shrinkToFit="1"/>
      <protection hidden="1"/>
    </xf>
    <xf numFmtId="1" fontId="19" fillId="0" borderId="77" xfId="52" applyNumberFormat="1" applyFont="1" applyFill="1" applyBorder="1" applyAlignment="1" applyProtection="1">
      <alignment horizontal="center" vertical="center" shrinkToFit="1"/>
      <protection hidden="1"/>
    </xf>
    <xf numFmtId="1" fontId="19" fillId="0" borderId="81" xfId="52" applyNumberFormat="1" applyFont="1" applyFill="1" applyBorder="1" applyAlignment="1" applyProtection="1">
      <alignment horizontal="center" vertical="center" shrinkToFit="1"/>
      <protection hidden="1"/>
    </xf>
    <xf numFmtId="1" fontId="19" fillId="0" borderId="82" xfId="52" applyNumberFormat="1" applyFont="1" applyFill="1" applyBorder="1" applyAlignment="1" applyProtection="1">
      <alignment horizontal="center" vertical="center" shrinkToFit="1"/>
      <protection hidden="1"/>
    </xf>
    <xf numFmtId="0" fontId="7" fillId="0" borderId="83" xfId="52" applyFont="1" applyFill="1" applyBorder="1" applyAlignment="1" applyProtection="1">
      <alignment horizontal="center" vertical="center"/>
      <protection hidden="1"/>
    </xf>
    <xf numFmtId="0" fontId="7" fillId="0" borderId="14" xfId="52" applyFont="1" applyFill="1" applyBorder="1" applyAlignment="1" applyProtection="1">
      <alignment horizontal="center" vertical="center"/>
      <protection hidden="1"/>
    </xf>
    <xf numFmtId="0" fontId="7" fillId="0" borderId="84" xfId="52" applyFont="1" applyFill="1" applyBorder="1" applyAlignment="1" applyProtection="1">
      <alignment horizontal="center" vertical="center"/>
      <protection hidden="1"/>
    </xf>
    <xf numFmtId="0" fontId="7" fillId="0" borderId="44" xfId="52" applyFont="1" applyFill="1" applyBorder="1" applyAlignment="1" applyProtection="1">
      <alignment horizontal="center" vertical="center"/>
      <protection hidden="1"/>
    </xf>
    <xf numFmtId="0" fontId="15" fillId="0" borderId="83" xfId="52" applyFont="1" applyFill="1" applyBorder="1" applyAlignment="1" applyProtection="1">
      <alignment horizontal="center" vertical="center" textRotation="90" shrinkToFit="1"/>
      <protection hidden="1"/>
    </xf>
    <xf numFmtId="0" fontId="15" fillId="0" borderId="14" xfId="52" applyFont="1" applyFill="1" applyBorder="1" applyAlignment="1" applyProtection="1">
      <alignment horizontal="center" vertical="center" textRotation="90" shrinkToFit="1"/>
      <protection hidden="1"/>
    </xf>
    <xf numFmtId="0" fontId="15" fillId="0" borderId="44" xfId="52" applyFont="1" applyFill="1" applyBorder="1" applyAlignment="1" applyProtection="1">
      <alignment horizontal="center" vertical="center" textRotation="90" shrinkToFit="1"/>
      <protection hidden="1"/>
    </xf>
    <xf numFmtId="0" fontId="7" fillId="0" borderId="0" xfId="52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85" xfId="52" applyFont="1" applyFill="1" applyBorder="1" applyAlignment="1" applyProtection="1">
      <alignment horizontal="center" vertical="top"/>
      <protection locked="0"/>
    </xf>
    <xf numFmtId="0" fontId="5" fillId="0" borderId="76" xfId="52" applyFont="1" applyFill="1" applyBorder="1" applyAlignment="1" applyProtection="1">
      <alignment horizontal="center"/>
      <protection hidden="1"/>
    </xf>
    <xf numFmtId="0" fontId="5" fillId="0" borderId="79" xfId="52" applyFont="1" applyFill="1" applyBorder="1" applyAlignment="1" applyProtection="1">
      <alignment horizontal="center"/>
      <protection hidden="1"/>
    </xf>
    <xf numFmtId="0" fontId="5" fillId="0" borderId="80" xfId="52" applyFont="1" applyFill="1" applyBorder="1" applyAlignment="1" applyProtection="1">
      <alignment horizontal="center"/>
      <protection hidden="1"/>
    </xf>
    <xf numFmtId="0" fontId="11" fillId="0" borderId="64" xfId="52" applyFont="1" applyFill="1" applyBorder="1" applyAlignment="1" applyProtection="1">
      <alignment horizontal="center" vertical="center"/>
      <protection hidden="1"/>
    </xf>
    <xf numFmtId="0" fontId="11" fillId="0" borderId="11" xfId="52" applyFont="1" applyFill="1" applyBorder="1" applyAlignment="1" applyProtection="1">
      <alignment horizontal="center" vertical="center"/>
      <protection hidden="1"/>
    </xf>
    <xf numFmtId="0" fontId="11" fillId="0" borderId="86" xfId="52" applyFont="1" applyFill="1" applyBorder="1" applyAlignment="1" applyProtection="1">
      <alignment horizontal="center" vertical="center"/>
      <protection hidden="1"/>
    </xf>
    <xf numFmtId="0" fontId="11" fillId="0" borderId="21" xfId="52" applyFont="1" applyFill="1" applyBorder="1" applyAlignment="1" applyProtection="1">
      <alignment horizontal="center" vertical="center"/>
      <protection hidden="1"/>
    </xf>
    <xf numFmtId="0" fontId="11" fillId="0" borderId="85" xfId="52" applyFont="1" applyFill="1" applyBorder="1" applyAlignment="1" applyProtection="1">
      <alignment horizontal="center" vertical="center"/>
      <protection hidden="1"/>
    </xf>
    <xf numFmtId="0" fontId="11" fillId="0" borderId="87" xfId="52" applyFont="1" applyFill="1" applyBorder="1" applyAlignment="1" applyProtection="1">
      <alignment horizontal="center" vertical="center"/>
      <protection hidden="1"/>
    </xf>
    <xf numFmtId="0" fontId="61" fillId="0" borderId="8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2" fillId="0" borderId="83" xfId="52" applyFont="1" applyFill="1" applyBorder="1" applyAlignment="1" applyProtection="1">
      <alignment horizontal="center" vertical="center" textRotation="255"/>
      <protection hidden="1"/>
    </xf>
    <xf numFmtId="0" fontId="2" fillId="0" borderId="14" xfId="52" applyFont="1" applyFill="1" applyBorder="1" applyAlignment="1" applyProtection="1">
      <alignment horizontal="center" vertical="center" textRotation="255"/>
      <protection hidden="1"/>
    </xf>
    <xf numFmtId="0" fontId="2" fillId="0" borderId="44" xfId="52" applyFont="1" applyFill="1" applyBorder="1" applyAlignment="1" applyProtection="1">
      <alignment horizontal="center" vertical="center" textRotation="255"/>
      <protection hidden="1"/>
    </xf>
    <xf numFmtId="0" fontId="14" fillId="0" borderId="72" xfId="52" applyFont="1" applyFill="1" applyBorder="1" applyAlignment="1" applyProtection="1">
      <alignment horizontal="center" textRotation="90" shrinkToFit="1"/>
      <protection hidden="1"/>
    </xf>
    <xf numFmtId="0" fontId="14" fillId="0" borderId="13" xfId="52" applyFont="1" applyFill="1" applyBorder="1" applyAlignment="1" applyProtection="1">
      <alignment horizontal="center" textRotation="90" shrinkToFit="1"/>
      <protection hidden="1"/>
    </xf>
    <xf numFmtId="0" fontId="14" fillId="0" borderId="16" xfId="52" applyFont="1" applyFill="1" applyBorder="1" applyAlignment="1" applyProtection="1">
      <alignment horizontal="center" textRotation="90" shrinkToFit="1"/>
      <protection hidden="1"/>
    </xf>
    <xf numFmtId="0" fontId="14" fillId="0" borderId="88" xfId="52" applyFont="1" applyFill="1" applyBorder="1" applyAlignment="1" applyProtection="1">
      <alignment horizontal="center" textRotation="90" shrinkToFit="1"/>
      <protection hidden="1"/>
    </xf>
    <xf numFmtId="0" fontId="14" fillId="0" borderId="57" xfId="52" applyFont="1" applyFill="1" applyBorder="1" applyAlignment="1" applyProtection="1">
      <alignment horizontal="center" textRotation="90" shrinkToFit="1"/>
      <protection hidden="1"/>
    </xf>
    <xf numFmtId="0" fontId="14" fillId="0" borderId="59" xfId="52" applyFont="1" applyFill="1" applyBorder="1" applyAlignment="1" applyProtection="1">
      <alignment horizontal="center" textRotation="90" shrinkToFit="1"/>
      <protection hidden="1"/>
    </xf>
    <xf numFmtId="0" fontId="16" fillId="0" borderId="64" xfId="52" applyFont="1" applyFill="1" applyBorder="1" applyAlignment="1" applyProtection="1">
      <alignment horizontal="center" vertical="center" wrapText="1"/>
      <protection hidden="1"/>
    </xf>
    <xf numFmtId="0" fontId="16" fillId="0" borderId="11" xfId="52" applyFont="1" applyFill="1" applyBorder="1" applyAlignment="1" applyProtection="1">
      <alignment horizontal="center" vertical="center" wrapText="1"/>
      <protection hidden="1"/>
    </xf>
    <xf numFmtId="0" fontId="16" fillId="0" borderId="86" xfId="52" applyFont="1" applyFill="1" applyBorder="1" applyAlignment="1" applyProtection="1">
      <alignment horizontal="center" vertical="center" wrapText="1"/>
      <protection hidden="1"/>
    </xf>
    <xf numFmtId="0" fontId="16" fillId="0" borderId="74" xfId="52" applyFont="1" applyFill="1" applyBorder="1" applyAlignment="1" applyProtection="1">
      <alignment horizontal="center" vertical="center" wrapText="1"/>
      <protection hidden="1"/>
    </xf>
    <xf numFmtId="0" fontId="16" fillId="0" borderId="37" xfId="52" applyFont="1" applyFill="1" applyBorder="1" applyAlignment="1" applyProtection="1">
      <alignment horizontal="center" vertical="center" wrapText="1"/>
      <protection hidden="1"/>
    </xf>
    <xf numFmtId="0" fontId="16" fillId="0" borderId="89" xfId="52" applyFont="1" applyFill="1" applyBorder="1" applyAlignment="1" applyProtection="1">
      <alignment horizontal="center" vertical="center" wrapText="1"/>
      <protection hidden="1"/>
    </xf>
    <xf numFmtId="0" fontId="14" fillId="0" borderId="90" xfId="52" applyFont="1" applyFill="1" applyBorder="1" applyAlignment="1" applyProtection="1">
      <alignment horizontal="center" textRotation="90" shrinkToFit="1"/>
      <protection hidden="1"/>
    </xf>
    <xf numFmtId="0" fontId="14" fillId="0" borderId="48" xfId="52" applyFont="1" applyFill="1" applyBorder="1" applyAlignment="1" applyProtection="1">
      <alignment horizontal="center" textRotation="90" shrinkToFit="1"/>
      <protection hidden="1"/>
    </xf>
    <xf numFmtId="0" fontId="14" fillId="0" borderId="15" xfId="52" applyFont="1" applyFill="1" applyBorder="1" applyAlignment="1" applyProtection="1">
      <alignment horizontal="center" textRotation="90" shrinkToFit="1"/>
      <protection hidden="1"/>
    </xf>
    <xf numFmtId="0" fontId="12" fillId="0" borderId="72" xfId="52" applyFont="1" applyFill="1" applyBorder="1" applyAlignment="1" applyProtection="1">
      <alignment horizontal="center" textRotation="90" shrinkToFit="1"/>
      <protection hidden="1"/>
    </xf>
    <xf numFmtId="0" fontId="12" fillId="0" borderId="13" xfId="52" applyFont="1" applyFill="1" applyBorder="1" applyAlignment="1" applyProtection="1">
      <alignment horizontal="center" textRotation="90" shrinkToFit="1"/>
      <protection hidden="1"/>
    </xf>
    <xf numFmtId="0" fontId="12" fillId="0" borderId="16" xfId="52" applyFont="1" applyFill="1" applyBorder="1" applyAlignment="1" applyProtection="1">
      <alignment horizontal="center" textRotation="90" shrinkToFit="1"/>
      <protection hidden="1"/>
    </xf>
    <xf numFmtId="0" fontId="0" fillId="0" borderId="0" xfId="0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T31"/>
  <sheetViews>
    <sheetView showGridLines="0" showZeros="0" tabSelected="1" view="pageBreakPreview" zoomScale="98" zoomScaleSheetLayoutView="98" workbookViewId="0" topLeftCell="A1">
      <selection activeCell="AL8" sqref="AL8"/>
    </sheetView>
  </sheetViews>
  <sheetFormatPr defaultColWidth="9.140625" defaultRowHeight="15"/>
  <cols>
    <col min="1" max="1" width="0.5625" style="0" customWidth="1"/>
    <col min="2" max="2" width="2.8515625" style="12" customWidth="1"/>
    <col min="3" max="3" width="7.8515625" style="12" customWidth="1"/>
    <col min="4" max="55" width="2.00390625" style="0" customWidth="1"/>
    <col min="56" max="57" width="2.57421875" style="0" customWidth="1"/>
    <col min="58" max="58" width="3.57421875" style="0" customWidth="1"/>
    <col min="59" max="64" width="2.7109375" style="0" customWidth="1"/>
    <col min="65" max="65" width="3.57421875" style="0" customWidth="1"/>
    <col min="66" max="66" width="3.421875" style="0" customWidth="1"/>
    <col min="67" max="67" width="0.42578125" style="0" customWidth="1"/>
  </cols>
  <sheetData>
    <row r="1" spans="54:65" ht="50.25" customHeight="1">
      <c r="BB1" s="285" t="s">
        <v>59</v>
      </c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</row>
    <row r="2" spans="2:66" ht="17.25">
      <c r="B2" s="249" t="s">
        <v>60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</row>
    <row r="3" spans="2:66" ht="18">
      <c r="B3" s="250" t="s">
        <v>32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</row>
    <row r="4" spans="2:66" ht="24" customHeight="1" thickBot="1">
      <c r="B4" s="251" t="s">
        <v>33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</row>
    <row r="5" spans="2:66" ht="15" customHeight="1" thickBot="1">
      <c r="B5" s="264" t="s">
        <v>38</v>
      </c>
      <c r="C5" s="261" t="s">
        <v>58</v>
      </c>
      <c r="D5" s="252" t="s">
        <v>47</v>
      </c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4"/>
      <c r="Z5" s="252" t="s">
        <v>48</v>
      </c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4"/>
      <c r="BD5" s="255" t="s">
        <v>12</v>
      </c>
      <c r="BE5" s="256"/>
      <c r="BF5" s="256"/>
      <c r="BG5" s="256"/>
      <c r="BH5" s="256"/>
      <c r="BI5" s="256"/>
      <c r="BJ5" s="256"/>
      <c r="BK5" s="256"/>
      <c r="BL5" s="256"/>
      <c r="BM5" s="256"/>
      <c r="BN5" s="257"/>
    </row>
    <row r="6" spans="2:66" ht="14.25" customHeight="1" thickBot="1">
      <c r="B6" s="265"/>
      <c r="C6" s="262"/>
      <c r="D6" s="62" t="s">
        <v>0</v>
      </c>
      <c r="E6" s="62"/>
      <c r="F6" s="62"/>
      <c r="G6" s="62"/>
      <c r="H6" s="63"/>
      <c r="I6" s="61" t="s">
        <v>1</v>
      </c>
      <c r="J6" s="62"/>
      <c r="K6" s="62"/>
      <c r="L6" s="63"/>
      <c r="M6" s="61" t="s">
        <v>2</v>
      </c>
      <c r="N6" s="62"/>
      <c r="O6" s="62"/>
      <c r="P6" s="63"/>
      <c r="Q6" s="61" t="s">
        <v>3</v>
      </c>
      <c r="R6" s="62"/>
      <c r="S6" s="62"/>
      <c r="T6" s="62"/>
      <c r="U6" s="63"/>
      <c r="V6" s="64" t="s">
        <v>4</v>
      </c>
      <c r="W6" s="65"/>
      <c r="X6" s="65"/>
      <c r="Y6" s="66"/>
      <c r="Z6" s="62" t="s">
        <v>5</v>
      </c>
      <c r="AA6" s="62"/>
      <c r="AB6" s="62"/>
      <c r="AC6" s="63"/>
      <c r="AD6" s="61" t="s">
        <v>6</v>
      </c>
      <c r="AE6" s="62"/>
      <c r="AF6" s="62"/>
      <c r="AG6" s="62"/>
      <c r="AH6" s="63"/>
      <c r="AI6" s="61" t="s">
        <v>7</v>
      </c>
      <c r="AJ6" s="62"/>
      <c r="AK6" s="62"/>
      <c r="AL6" s="63"/>
      <c r="AM6" s="61" t="s">
        <v>8</v>
      </c>
      <c r="AN6" s="62"/>
      <c r="AO6" s="62"/>
      <c r="AP6" s="63"/>
      <c r="AQ6" s="61" t="s">
        <v>9</v>
      </c>
      <c r="AR6" s="62"/>
      <c r="AS6" s="62"/>
      <c r="AT6" s="62"/>
      <c r="AU6" s="63"/>
      <c r="AV6" s="61" t="s">
        <v>10</v>
      </c>
      <c r="AW6" s="62"/>
      <c r="AX6" s="62"/>
      <c r="AY6" s="63"/>
      <c r="AZ6" s="61" t="s">
        <v>11</v>
      </c>
      <c r="BA6" s="62"/>
      <c r="BB6" s="62"/>
      <c r="BC6" s="62"/>
      <c r="BD6" s="258"/>
      <c r="BE6" s="259"/>
      <c r="BF6" s="259"/>
      <c r="BG6" s="259"/>
      <c r="BH6" s="259"/>
      <c r="BI6" s="259"/>
      <c r="BJ6" s="259"/>
      <c r="BK6" s="259"/>
      <c r="BL6" s="259"/>
      <c r="BM6" s="259"/>
      <c r="BN6" s="260"/>
    </row>
    <row r="7" spans="2:66" ht="46.5" customHeight="1">
      <c r="B7" s="265"/>
      <c r="C7" s="262"/>
      <c r="D7" s="126">
        <v>43715</v>
      </c>
      <c r="E7" s="127">
        <f>D7+7</f>
        <v>43722</v>
      </c>
      <c r="F7" s="127">
        <f aca="true" t="shared" si="0" ref="F7:X8">E7+7</f>
        <v>43729</v>
      </c>
      <c r="G7" s="127">
        <f t="shared" si="0"/>
        <v>43736</v>
      </c>
      <c r="H7" s="127">
        <f t="shared" si="0"/>
        <v>43743</v>
      </c>
      <c r="I7" s="127">
        <f t="shared" si="0"/>
        <v>43750</v>
      </c>
      <c r="J7" s="127">
        <f t="shared" si="0"/>
        <v>43757</v>
      </c>
      <c r="K7" s="127">
        <f t="shared" si="0"/>
        <v>43764</v>
      </c>
      <c r="L7" s="127">
        <f t="shared" si="0"/>
        <v>43771</v>
      </c>
      <c r="M7" s="127">
        <f t="shared" si="0"/>
        <v>43778</v>
      </c>
      <c r="N7" s="127">
        <f t="shared" si="0"/>
        <v>43785</v>
      </c>
      <c r="O7" s="127">
        <f t="shared" si="0"/>
        <v>43792</v>
      </c>
      <c r="P7" s="127">
        <f t="shared" si="0"/>
        <v>43799</v>
      </c>
      <c r="Q7" s="127">
        <f t="shared" si="0"/>
        <v>43806</v>
      </c>
      <c r="R7" s="127">
        <f t="shared" si="0"/>
        <v>43813</v>
      </c>
      <c r="S7" s="127">
        <f t="shared" si="0"/>
        <v>43820</v>
      </c>
      <c r="T7" s="127">
        <f t="shared" si="0"/>
        <v>43827</v>
      </c>
      <c r="U7" s="127">
        <f t="shared" si="0"/>
        <v>43834</v>
      </c>
      <c r="V7" s="127">
        <f t="shared" si="0"/>
        <v>43841</v>
      </c>
      <c r="W7" s="127">
        <f t="shared" si="0"/>
        <v>43848</v>
      </c>
      <c r="X7" s="127">
        <f t="shared" si="0"/>
        <v>43855</v>
      </c>
      <c r="Y7" s="128">
        <f>X7+7</f>
        <v>43862</v>
      </c>
      <c r="Z7" s="129">
        <f aca="true" t="shared" si="1" ref="Z7:AO8">Y7+7</f>
        <v>43869</v>
      </c>
      <c r="AA7" s="127">
        <f t="shared" si="1"/>
        <v>43876</v>
      </c>
      <c r="AB7" s="127">
        <f t="shared" si="1"/>
        <v>43883</v>
      </c>
      <c r="AC7" s="127">
        <f>AB7+7</f>
        <v>43890</v>
      </c>
      <c r="AD7" s="127">
        <f t="shared" si="1"/>
        <v>43897</v>
      </c>
      <c r="AE7" s="127">
        <f t="shared" si="1"/>
        <v>43904</v>
      </c>
      <c r="AF7" s="127">
        <f t="shared" si="1"/>
        <v>43911</v>
      </c>
      <c r="AG7" s="127">
        <f t="shared" si="1"/>
        <v>43918</v>
      </c>
      <c r="AH7" s="127">
        <f t="shared" si="1"/>
        <v>43925</v>
      </c>
      <c r="AI7" s="127">
        <f t="shared" si="1"/>
        <v>43932</v>
      </c>
      <c r="AJ7" s="127">
        <f t="shared" si="1"/>
        <v>43939</v>
      </c>
      <c r="AK7" s="127">
        <f t="shared" si="1"/>
        <v>43946</v>
      </c>
      <c r="AL7" s="127">
        <f t="shared" si="1"/>
        <v>43953</v>
      </c>
      <c r="AM7" s="127">
        <f t="shared" si="1"/>
        <v>43960</v>
      </c>
      <c r="AN7" s="127">
        <f t="shared" si="1"/>
        <v>43967</v>
      </c>
      <c r="AO7" s="127">
        <f t="shared" si="1"/>
        <v>43974</v>
      </c>
      <c r="AP7" s="127">
        <f aca="true" t="shared" si="2" ref="AP7:BC8">AO7+7</f>
        <v>43981</v>
      </c>
      <c r="AQ7" s="127">
        <f t="shared" si="2"/>
        <v>43988</v>
      </c>
      <c r="AR7" s="127">
        <f t="shared" si="2"/>
        <v>43995</v>
      </c>
      <c r="AS7" s="127">
        <f t="shared" si="2"/>
        <v>44002</v>
      </c>
      <c r="AT7" s="127">
        <f t="shared" si="2"/>
        <v>44009</v>
      </c>
      <c r="AU7" s="127">
        <f t="shared" si="2"/>
        <v>44016</v>
      </c>
      <c r="AV7" s="127">
        <f t="shared" si="2"/>
        <v>44023</v>
      </c>
      <c r="AW7" s="127">
        <f t="shared" si="2"/>
        <v>44030</v>
      </c>
      <c r="AX7" s="127">
        <f t="shared" si="2"/>
        <v>44037</v>
      </c>
      <c r="AY7" s="127">
        <f t="shared" si="2"/>
        <v>44044</v>
      </c>
      <c r="AZ7" s="127">
        <f t="shared" si="2"/>
        <v>44051</v>
      </c>
      <c r="BA7" s="127">
        <f t="shared" si="2"/>
        <v>44058</v>
      </c>
      <c r="BB7" s="127">
        <f t="shared" si="2"/>
        <v>44065</v>
      </c>
      <c r="BC7" s="130">
        <f>BB7+9</f>
        <v>44074</v>
      </c>
      <c r="BD7" s="273" t="s">
        <v>46</v>
      </c>
      <c r="BE7" s="274"/>
      <c r="BF7" s="275"/>
      <c r="BG7" s="279" t="s">
        <v>39</v>
      </c>
      <c r="BH7" s="267" t="s">
        <v>42</v>
      </c>
      <c r="BI7" s="282" t="s">
        <v>43</v>
      </c>
      <c r="BJ7" s="282" t="s">
        <v>40</v>
      </c>
      <c r="BK7" s="282" t="s">
        <v>41</v>
      </c>
      <c r="BL7" s="267" t="s">
        <v>45</v>
      </c>
      <c r="BM7" s="270" t="s">
        <v>44</v>
      </c>
      <c r="BN7" s="246" t="s">
        <v>13</v>
      </c>
    </row>
    <row r="8" spans="2:66" ht="47.25" customHeight="1">
      <c r="B8" s="265"/>
      <c r="C8" s="262"/>
      <c r="D8" s="129">
        <v>43710</v>
      </c>
      <c r="E8" s="127">
        <f>D8+7</f>
        <v>43717</v>
      </c>
      <c r="F8" s="127">
        <f t="shared" si="0"/>
        <v>43724</v>
      </c>
      <c r="G8" s="127">
        <f t="shared" si="0"/>
        <v>43731</v>
      </c>
      <c r="H8" s="127">
        <f t="shared" si="0"/>
        <v>43738</v>
      </c>
      <c r="I8" s="127">
        <f t="shared" si="0"/>
        <v>43745</v>
      </c>
      <c r="J8" s="127">
        <f t="shared" si="0"/>
        <v>43752</v>
      </c>
      <c r="K8" s="127">
        <f t="shared" si="0"/>
        <v>43759</v>
      </c>
      <c r="L8" s="127">
        <f t="shared" si="0"/>
        <v>43766</v>
      </c>
      <c r="M8" s="127">
        <f t="shared" si="0"/>
        <v>43773</v>
      </c>
      <c r="N8" s="127">
        <f t="shared" si="0"/>
        <v>43780</v>
      </c>
      <c r="O8" s="127">
        <f t="shared" si="0"/>
        <v>43787</v>
      </c>
      <c r="P8" s="127">
        <f t="shared" si="0"/>
        <v>43794</v>
      </c>
      <c r="Q8" s="127">
        <f t="shared" si="0"/>
        <v>43801</v>
      </c>
      <c r="R8" s="127">
        <f t="shared" si="0"/>
        <v>43808</v>
      </c>
      <c r="S8" s="127">
        <f t="shared" si="0"/>
        <v>43815</v>
      </c>
      <c r="T8" s="127">
        <f t="shared" si="0"/>
        <v>43822</v>
      </c>
      <c r="U8" s="127">
        <f t="shared" si="0"/>
        <v>43829</v>
      </c>
      <c r="V8" s="127">
        <f t="shared" si="0"/>
        <v>43836</v>
      </c>
      <c r="W8" s="127">
        <f t="shared" si="0"/>
        <v>43843</v>
      </c>
      <c r="X8" s="127">
        <f t="shared" si="0"/>
        <v>43850</v>
      </c>
      <c r="Y8" s="128">
        <f>X8+7</f>
        <v>43857</v>
      </c>
      <c r="Z8" s="129">
        <f>Y8+7</f>
        <v>43864</v>
      </c>
      <c r="AA8" s="127">
        <f>Z8+7</f>
        <v>43871</v>
      </c>
      <c r="AB8" s="127">
        <f>AA8+7</f>
        <v>43878</v>
      </c>
      <c r="AC8" s="127">
        <f>AB8+7</f>
        <v>43885</v>
      </c>
      <c r="AD8" s="127">
        <f>AC8+7</f>
        <v>43892</v>
      </c>
      <c r="AE8" s="127">
        <f t="shared" si="1"/>
        <v>43899</v>
      </c>
      <c r="AF8" s="127">
        <f t="shared" si="1"/>
        <v>43906</v>
      </c>
      <c r="AG8" s="127">
        <f t="shared" si="1"/>
        <v>43913</v>
      </c>
      <c r="AH8" s="127">
        <f t="shared" si="1"/>
        <v>43920</v>
      </c>
      <c r="AI8" s="127">
        <f t="shared" si="1"/>
        <v>43927</v>
      </c>
      <c r="AJ8" s="127">
        <f t="shared" si="1"/>
        <v>43934</v>
      </c>
      <c r="AK8" s="127">
        <f t="shared" si="1"/>
        <v>43941</v>
      </c>
      <c r="AL8" s="127">
        <f t="shared" si="1"/>
        <v>43948</v>
      </c>
      <c r="AM8" s="127">
        <f t="shared" si="1"/>
        <v>43955</v>
      </c>
      <c r="AN8" s="127">
        <f t="shared" si="1"/>
        <v>43962</v>
      </c>
      <c r="AO8" s="127">
        <f t="shared" si="1"/>
        <v>43969</v>
      </c>
      <c r="AP8" s="127">
        <f t="shared" si="2"/>
        <v>43976</v>
      </c>
      <c r="AQ8" s="127">
        <f t="shared" si="2"/>
        <v>43983</v>
      </c>
      <c r="AR8" s="127">
        <f t="shared" si="2"/>
        <v>43990</v>
      </c>
      <c r="AS8" s="127">
        <f t="shared" si="2"/>
        <v>43997</v>
      </c>
      <c r="AT8" s="127">
        <f t="shared" si="2"/>
        <v>44004</v>
      </c>
      <c r="AU8" s="127">
        <f t="shared" si="2"/>
        <v>44011</v>
      </c>
      <c r="AV8" s="127">
        <f t="shared" si="2"/>
        <v>44018</v>
      </c>
      <c r="AW8" s="127">
        <f t="shared" si="2"/>
        <v>44025</v>
      </c>
      <c r="AX8" s="127">
        <f t="shared" si="2"/>
        <v>44032</v>
      </c>
      <c r="AY8" s="127">
        <f t="shared" si="2"/>
        <v>44039</v>
      </c>
      <c r="AZ8" s="127">
        <f t="shared" si="2"/>
        <v>44046</v>
      </c>
      <c r="BA8" s="127">
        <f t="shared" si="2"/>
        <v>44053</v>
      </c>
      <c r="BB8" s="127">
        <f t="shared" si="2"/>
        <v>44060</v>
      </c>
      <c r="BC8" s="131">
        <f t="shared" si="2"/>
        <v>44067</v>
      </c>
      <c r="BD8" s="276"/>
      <c r="BE8" s="277"/>
      <c r="BF8" s="278"/>
      <c r="BG8" s="280"/>
      <c r="BH8" s="268"/>
      <c r="BI8" s="283"/>
      <c r="BJ8" s="283"/>
      <c r="BK8" s="283"/>
      <c r="BL8" s="268"/>
      <c r="BM8" s="271"/>
      <c r="BN8" s="247"/>
    </row>
    <row r="9" spans="2:66" ht="15" thickBot="1">
      <c r="B9" s="265"/>
      <c r="C9" s="262"/>
      <c r="D9" s="132">
        <v>1</v>
      </c>
      <c r="E9" s="133">
        <v>2</v>
      </c>
      <c r="F9" s="133">
        <v>3</v>
      </c>
      <c r="G9" s="133">
        <v>4</v>
      </c>
      <c r="H9" s="133">
        <v>5</v>
      </c>
      <c r="I9" s="133">
        <v>6</v>
      </c>
      <c r="J9" s="133">
        <v>7</v>
      </c>
      <c r="K9" s="133">
        <v>8</v>
      </c>
      <c r="L9" s="133">
        <v>9</v>
      </c>
      <c r="M9" s="37">
        <v>10</v>
      </c>
      <c r="N9" s="37">
        <v>11</v>
      </c>
      <c r="O9" s="37">
        <v>12</v>
      </c>
      <c r="P9" s="37">
        <v>13</v>
      </c>
      <c r="Q9" s="37">
        <v>14</v>
      </c>
      <c r="R9" s="37">
        <v>15</v>
      </c>
      <c r="S9" s="37">
        <v>16</v>
      </c>
      <c r="T9" s="37">
        <v>17</v>
      </c>
      <c r="U9" s="37">
        <v>18</v>
      </c>
      <c r="V9" s="37">
        <v>19</v>
      </c>
      <c r="W9" s="37">
        <v>20</v>
      </c>
      <c r="X9" s="37">
        <v>21</v>
      </c>
      <c r="Y9" s="38">
        <v>22</v>
      </c>
      <c r="Z9" s="134">
        <v>1</v>
      </c>
      <c r="AA9" s="133">
        <v>2</v>
      </c>
      <c r="AB9" s="133">
        <v>3</v>
      </c>
      <c r="AC9" s="133">
        <v>4</v>
      </c>
      <c r="AD9" s="133">
        <v>5</v>
      </c>
      <c r="AE9" s="133">
        <v>6</v>
      </c>
      <c r="AF9" s="133">
        <v>7</v>
      </c>
      <c r="AG9" s="133">
        <v>8</v>
      </c>
      <c r="AH9" s="133">
        <v>9</v>
      </c>
      <c r="AI9" s="37">
        <v>10</v>
      </c>
      <c r="AJ9" s="37">
        <v>11</v>
      </c>
      <c r="AK9" s="37">
        <v>12</v>
      </c>
      <c r="AL9" s="37">
        <v>13</v>
      </c>
      <c r="AM9" s="37">
        <v>14</v>
      </c>
      <c r="AN9" s="37">
        <v>15</v>
      </c>
      <c r="AO9" s="37">
        <v>16</v>
      </c>
      <c r="AP9" s="37">
        <v>17</v>
      </c>
      <c r="AQ9" s="37">
        <v>18</v>
      </c>
      <c r="AR9" s="37">
        <v>19</v>
      </c>
      <c r="AS9" s="37">
        <v>20</v>
      </c>
      <c r="AT9" s="37">
        <v>21</v>
      </c>
      <c r="AU9" s="37">
        <v>22</v>
      </c>
      <c r="AV9" s="37">
        <v>23</v>
      </c>
      <c r="AW9" s="37">
        <v>24</v>
      </c>
      <c r="AX9" s="37">
        <v>25</v>
      </c>
      <c r="AY9" s="37">
        <v>26</v>
      </c>
      <c r="AZ9" s="37">
        <v>27</v>
      </c>
      <c r="BA9" s="37">
        <v>28</v>
      </c>
      <c r="BB9" s="37">
        <v>29</v>
      </c>
      <c r="BC9" s="38">
        <v>30</v>
      </c>
      <c r="BD9" s="19" t="s">
        <v>14</v>
      </c>
      <c r="BE9" s="20" t="s">
        <v>15</v>
      </c>
      <c r="BF9" s="41" t="s">
        <v>16</v>
      </c>
      <c r="BG9" s="281"/>
      <c r="BH9" s="269"/>
      <c r="BI9" s="284"/>
      <c r="BJ9" s="284"/>
      <c r="BK9" s="284"/>
      <c r="BL9" s="269"/>
      <c r="BM9" s="272"/>
      <c r="BN9" s="248"/>
    </row>
    <row r="10" spans="2:66" ht="18" thickBot="1">
      <c r="B10" s="266"/>
      <c r="C10" s="263"/>
      <c r="D10" s="236" t="s">
        <v>49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8"/>
      <c r="BD10" s="42"/>
      <c r="BE10" s="20"/>
      <c r="BF10" s="43"/>
      <c r="BG10" s="34"/>
      <c r="BH10" s="33"/>
      <c r="BI10" s="17"/>
      <c r="BJ10" s="35"/>
      <c r="BK10" s="36"/>
      <c r="BL10" s="16"/>
      <c r="BM10" s="60"/>
      <c r="BN10" s="18"/>
    </row>
    <row r="11" spans="2:72" s="76" customFormat="1" ht="30.75" customHeight="1">
      <c r="B11" s="242">
        <v>1</v>
      </c>
      <c r="C11" s="93" t="s">
        <v>53</v>
      </c>
      <c r="D11" s="47"/>
      <c r="E11" s="45"/>
      <c r="F11" s="45"/>
      <c r="G11" s="45"/>
      <c r="H11" s="45"/>
      <c r="I11" s="45"/>
      <c r="J11" s="55"/>
      <c r="K11" s="154"/>
      <c r="L11" s="82"/>
      <c r="M11" s="55"/>
      <c r="N11" s="55"/>
      <c r="O11" s="55"/>
      <c r="P11" s="154"/>
      <c r="Q11" s="223"/>
      <c r="R11" s="55"/>
      <c r="S11" s="55"/>
      <c r="T11" s="55"/>
      <c r="U11" s="55"/>
      <c r="V11" s="55" t="s">
        <v>30</v>
      </c>
      <c r="W11" s="55" t="s">
        <v>30</v>
      </c>
      <c r="X11" s="55" t="s">
        <v>28</v>
      </c>
      <c r="Y11" s="56" t="s">
        <v>28</v>
      </c>
      <c r="Z11" s="57"/>
      <c r="AA11" s="55"/>
      <c r="AB11" s="55"/>
      <c r="AC11" s="55"/>
      <c r="AD11" s="55"/>
      <c r="AE11" s="55"/>
      <c r="AF11" s="55"/>
      <c r="AG11" s="82"/>
      <c r="AH11" s="82" t="s">
        <v>28</v>
      </c>
      <c r="AI11" s="82"/>
      <c r="AJ11" s="82"/>
      <c r="AK11" s="82"/>
      <c r="AL11" s="154"/>
      <c r="AM11" s="82"/>
      <c r="AN11" s="55"/>
      <c r="AO11" s="55"/>
      <c r="AP11" s="55"/>
      <c r="AQ11" s="55"/>
      <c r="AR11" s="55"/>
      <c r="AS11" s="55" t="s">
        <v>30</v>
      </c>
      <c r="AT11" s="55" t="s">
        <v>30</v>
      </c>
      <c r="AU11" s="55" t="s">
        <v>30</v>
      </c>
      <c r="AV11" s="55" t="s">
        <v>30</v>
      </c>
      <c r="AW11" s="55" t="s">
        <v>28</v>
      </c>
      <c r="AX11" s="55" t="s">
        <v>28</v>
      </c>
      <c r="AY11" s="55" t="s">
        <v>28</v>
      </c>
      <c r="AZ11" s="55" t="s">
        <v>28</v>
      </c>
      <c r="BA11" s="55" t="s">
        <v>28</v>
      </c>
      <c r="BB11" s="55" t="s">
        <v>28</v>
      </c>
      <c r="BC11" s="58" t="s">
        <v>28</v>
      </c>
      <c r="BD11" s="135">
        <f>_xlfn.COUNTIFS(D11:Y11,"")+_xlfn.COUNTIFS(D11:Y11,"С")</f>
        <v>20</v>
      </c>
      <c r="BE11" s="136">
        <f>_xlfn.COUNTIFS(Z11:BC11,"")+_xlfn.COUNTIFS(Z11:BC11,"С")</f>
        <v>22</v>
      </c>
      <c r="BF11" s="185">
        <f aca="true" t="shared" si="3" ref="BF11:BF19">BE11+BD11</f>
        <v>42</v>
      </c>
      <c r="BG11" s="215">
        <f>_xlfn.COUNTIFS(D11:BC11,"С")</f>
        <v>6</v>
      </c>
      <c r="BH11" s="185">
        <f>_xlfn.COUNTIFS(D11:BC11,"У")</f>
        <v>0</v>
      </c>
      <c r="BI11" s="195">
        <f>_xlfn.COUNTIFS(D11:BC11,"П")</f>
        <v>0</v>
      </c>
      <c r="BJ11" s="196">
        <f>_xlfn.COUNTIFS(D11:BC11,"Д")</f>
        <v>0</v>
      </c>
      <c r="BK11" s="196">
        <f>_xlfn.COUNTIFS(D11:BC11,"Н")</f>
        <v>0</v>
      </c>
      <c r="BL11" s="196">
        <f>_xlfn.COUNTIFS(D11:BD11,"Г")</f>
        <v>0</v>
      </c>
      <c r="BM11" s="197">
        <f>BN11-BF11-SUM(BH11:BL11)</f>
        <v>10</v>
      </c>
      <c r="BN11" s="59">
        <v>52</v>
      </c>
      <c r="BP11" s="94"/>
      <c r="BT11" s="94"/>
    </row>
    <row r="12" spans="2:72" s="76" customFormat="1" ht="15" thickBot="1">
      <c r="B12" s="245"/>
      <c r="C12" s="77" t="s">
        <v>36</v>
      </c>
      <c r="D12" s="112"/>
      <c r="E12" s="113"/>
      <c r="F12" s="113"/>
      <c r="G12" s="113"/>
      <c r="H12" s="113"/>
      <c r="I12" s="113"/>
      <c r="J12" s="113"/>
      <c r="K12" s="155"/>
      <c r="L12" s="114"/>
      <c r="M12" s="113"/>
      <c r="N12" s="113"/>
      <c r="O12" s="113"/>
      <c r="P12" s="155"/>
      <c r="Q12" s="224"/>
      <c r="R12" s="113"/>
      <c r="S12" s="113"/>
      <c r="T12" s="113"/>
      <c r="U12" s="113"/>
      <c r="V12" s="113" t="s">
        <v>30</v>
      </c>
      <c r="W12" s="113" t="s">
        <v>30</v>
      </c>
      <c r="X12" s="114" t="s">
        <v>28</v>
      </c>
      <c r="Y12" s="115" t="s">
        <v>28</v>
      </c>
      <c r="Z12" s="112"/>
      <c r="AA12" s="113"/>
      <c r="AB12" s="113"/>
      <c r="AC12" s="113"/>
      <c r="AD12" s="113"/>
      <c r="AE12" s="113"/>
      <c r="AF12" s="113"/>
      <c r="AG12" s="114"/>
      <c r="AH12" s="114" t="s">
        <v>28</v>
      </c>
      <c r="AI12" s="114"/>
      <c r="AJ12" s="114"/>
      <c r="AK12" s="114"/>
      <c r="AL12" s="155"/>
      <c r="AM12" s="114"/>
      <c r="AN12" s="113"/>
      <c r="AO12" s="176"/>
      <c r="AP12" s="176" t="s">
        <v>20</v>
      </c>
      <c r="AQ12" s="116" t="s">
        <v>20</v>
      </c>
      <c r="AR12" s="113"/>
      <c r="AS12" s="113" t="s">
        <v>30</v>
      </c>
      <c r="AT12" s="113" t="s">
        <v>30</v>
      </c>
      <c r="AU12" s="113" t="s">
        <v>30</v>
      </c>
      <c r="AV12" s="113" t="s">
        <v>30</v>
      </c>
      <c r="AW12" s="113" t="s">
        <v>28</v>
      </c>
      <c r="AX12" s="113" t="s">
        <v>28</v>
      </c>
      <c r="AY12" s="113" t="s">
        <v>28</v>
      </c>
      <c r="AZ12" s="113" t="s">
        <v>28</v>
      </c>
      <c r="BA12" s="113" t="s">
        <v>28</v>
      </c>
      <c r="BB12" s="113" t="s">
        <v>28</v>
      </c>
      <c r="BC12" s="117" t="s">
        <v>28</v>
      </c>
      <c r="BD12" s="137">
        <f aca="true" t="shared" si="4" ref="BD12:BD26">_xlfn.COUNTIFS(D12:Y12,"")+_xlfn.COUNTIFS(D12:Y12,"С")</f>
        <v>20</v>
      </c>
      <c r="BE12" s="138">
        <f aca="true" t="shared" si="5" ref="BE12:BE26">_xlfn.COUNTIFS(Z12:BC12,"")+_xlfn.COUNTIFS(Z12:BC12,"С")</f>
        <v>20</v>
      </c>
      <c r="BF12" s="186">
        <f t="shared" si="3"/>
        <v>40</v>
      </c>
      <c r="BG12" s="216">
        <f aca="true" t="shared" si="6" ref="BG12:BG18">_xlfn.COUNTIFS(D12:BC12,"С")</f>
        <v>6</v>
      </c>
      <c r="BH12" s="193">
        <f aca="true" t="shared" si="7" ref="BH12:BH18">_xlfn.COUNTIFS(D12:BC12,"У")</f>
        <v>2</v>
      </c>
      <c r="BI12" s="198">
        <f aca="true" t="shared" si="8" ref="BI12:BI18">_xlfn.COUNTIFS(D12:BC12,"П")</f>
        <v>0</v>
      </c>
      <c r="BJ12" s="199">
        <f aca="true" t="shared" si="9" ref="BJ12:BJ18">_xlfn.COUNTIFS(D12:BC12,"Д")</f>
        <v>0</v>
      </c>
      <c r="BK12" s="199">
        <f aca="true" t="shared" si="10" ref="BK12:BK18">_xlfn.COUNTIFS(D12:BC12,"Н")</f>
        <v>0</v>
      </c>
      <c r="BL12" s="199">
        <f aca="true" t="shared" si="11" ref="BL12:BL18">_xlfn.COUNTIFS(D12:BD12,"Г")</f>
        <v>0</v>
      </c>
      <c r="BM12" s="200">
        <f aca="true" t="shared" si="12" ref="BM12:BM18">BN12-BF12-SUM(BH12:BL12)</f>
        <v>10</v>
      </c>
      <c r="BN12" s="79">
        <v>52</v>
      </c>
      <c r="BP12" s="94"/>
      <c r="BT12" s="94"/>
    </row>
    <row r="13" spans="2:66" s="76" customFormat="1" ht="30" customHeight="1">
      <c r="B13" s="243">
        <v>2</v>
      </c>
      <c r="C13" s="93" t="s">
        <v>56</v>
      </c>
      <c r="D13" s="47"/>
      <c r="E13" s="45"/>
      <c r="F13" s="45"/>
      <c r="G13" s="45"/>
      <c r="H13" s="45"/>
      <c r="I13" s="45"/>
      <c r="J13" s="45"/>
      <c r="K13" s="97"/>
      <c r="L13" s="97"/>
      <c r="M13" s="45"/>
      <c r="N13" s="45"/>
      <c r="O13" s="45"/>
      <c r="P13" s="156"/>
      <c r="Q13" s="97"/>
      <c r="R13" s="45"/>
      <c r="S13" s="45"/>
      <c r="T13" s="45"/>
      <c r="U13" s="45"/>
      <c r="V13" s="45" t="s">
        <v>30</v>
      </c>
      <c r="W13" s="45" t="s">
        <v>30</v>
      </c>
      <c r="X13" s="45" t="s">
        <v>28</v>
      </c>
      <c r="Y13" s="46" t="s">
        <v>28</v>
      </c>
      <c r="Z13" s="47"/>
      <c r="AA13" s="45"/>
      <c r="AB13" s="45"/>
      <c r="AC13" s="45"/>
      <c r="AD13" s="45"/>
      <c r="AE13" s="45"/>
      <c r="AF13" s="45"/>
      <c r="AG13" s="97"/>
      <c r="AH13" s="97" t="s">
        <v>28</v>
      </c>
      <c r="AI13" s="97"/>
      <c r="AJ13" s="97"/>
      <c r="AK13" s="97"/>
      <c r="AL13" s="156"/>
      <c r="AM13" s="97"/>
      <c r="AN13" s="45"/>
      <c r="AO13" s="45"/>
      <c r="AP13" s="45"/>
      <c r="AQ13" s="45"/>
      <c r="AR13" s="45"/>
      <c r="AS13" s="45" t="s">
        <v>30</v>
      </c>
      <c r="AT13" s="177" t="s">
        <v>30</v>
      </c>
      <c r="AU13" s="177" t="s">
        <v>20</v>
      </c>
      <c r="AV13" s="235" t="s">
        <v>20</v>
      </c>
      <c r="AW13" s="45" t="s">
        <v>28</v>
      </c>
      <c r="AX13" s="45" t="s">
        <v>28</v>
      </c>
      <c r="AY13" s="45" t="s">
        <v>28</v>
      </c>
      <c r="AZ13" s="45" t="s">
        <v>28</v>
      </c>
      <c r="BA13" s="45" t="s">
        <v>28</v>
      </c>
      <c r="BB13" s="45" t="s">
        <v>28</v>
      </c>
      <c r="BC13" s="48" t="s">
        <v>28</v>
      </c>
      <c r="BD13" s="139">
        <f t="shared" si="4"/>
        <v>20</v>
      </c>
      <c r="BE13" s="140">
        <f t="shared" si="5"/>
        <v>20</v>
      </c>
      <c r="BF13" s="187">
        <f t="shared" si="3"/>
        <v>40</v>
      </c>
      <c r="BG13" s="217">
        <f t="shared" si="6"/>
        <v>4</v>
      </c>
      <c r="BH13" s="190">
        <f t="shared" si="7"/>
        <v>2</v>
      </c>
      <c r="BI13" s="201">
        <f t="shared" si="8"/>
        <v>0</v>
      </c>
      <c r="BJ13" s="202">
        <f t="shared" si="9"/>
        <v>0</v>
      </c>
      <c r="BK13" s="202">
        <f t="shared" si="10"/>
        <v>0</v>
      </c>
      <c r="BL13" s="202">
        <f t="shared" si="11"/>
        <v>0</v>
      </c>
      <c r="BM13" s="203">
        <f t="shared" si="12"/>
        <v>10</v>
      </c>
      <c r="BN13" s="49">
        <v>52</v>
      </c>
    </row>
    <row r="14" spans="2:66" s="76" customFormat="1" ht="14.25">
      <c r="B14" s="243"/>
      <c r="C14" s="95" t="s">
        <v>35</v>
      </c>
      <c r="D14" s="72"/>
      <c r="E14" s="71"/>
      <c r="F14" s="71"/>
      <c r="G14" s="71"/>
      <c r="H14" s="71"/>
      <c r="I14" s="71"/>
      <c r="J14" s="71"/>
      <c r="K14" s="84"/>
      <c r="L14" s="84"/>
      <c r="M14" s="71"/>
      <c r="N14" s="71"/>
      <c r="O14" s="71"/>
      <c r="P14" s="157"/>
      <c r="Q14" s="84"/>
      <c r="R14" s="71"/>
      <c r="S14" s="71"/>
      <c r="T14" s="71"/>
      <c r="U14" s="71"/>
      <c r="V14" s="71" t="s">
        <v>30</v>
      </c>
      <c r="W14" s="71" t="s">
        <v>30</v>
      </c>
      <c r="X14" s="45" t="s">
        <v>28</v>
      </c>
      <c r="Y14" s="46" t="s">
        <v>28</v>
      </c>
      <c r="Z14" s="72"/>
      <c r="AA14" s="71"/>
      <c r="AB14" s="71"/>
      <c r="AC14" s="71"/>
      <c r="AD14" s="71"/>
      <c r="AE14" s="71"/>
      <c r="AF14" s="71"/>
      <c r="AG14" s="84"/>
      <c r="AH14" s="84" t="s">
        <v>28</v>
      </c>
      <c r="AI14" s="84"/>
      <c r="AJ14" s="84"/>
      <c r="AK14" s="84"/>
      <c r="AL14" s="157"/>
      <c r="AM14" s="84"/>
      <c r="AN14" s="71"/>
      <c r="AO14" s="71"/>
      <c r="AP14" s="71"/>
      <c r="AQ14" s="71"/>
      <c r="AR14" s="71"/>
      <c r="AS14" s="71" t="s">
        <v>30</v>
      </c>
      <c r="AT14" s="172" t="s">
        <v>30</v>
      </c>
      <c r="AU14" s="172" t="s">
        <v>20</v>
      </c>
      <c r="AV14" s="172" t="s">
        <v>20</v>
      </c>
      <c r="AW14" s="172" t="s">
        <v>20</v>
      </c>
      <c r="AX14" s="234" t="s">
        <v>20</v>
      </c>
      <c r="AY14" s="71" t="s">
        <v>28</v>
      </c>
      <c r="AZ14" s="71" t="s">
        <v>28</v>
      </c>
      <c r="BA14" s="71" t="s">
        <v>28</v>
      </c>
      <c r="BB14" s="71" t="s">
        <v>28</v>
      </c>
      <c r="BC14" s="73" t="s">
        <v>28</v>
      </c>
      <c r="BD14" s="141">
        <f t="shared" si="4"/>
        <v>20</v>
      </c>
      <c r="BE14" s="142">
        <f t="shared" si="5"/>
        <v>20</v>
      </c>
      <c r="BF14" s="188">
        <f t="shared" si="3"/>
        <v>40</v>
      </c>
      <c r="BG14" s="218">
        <f t="shared" si="6"/>
        <v>4</v>
      </c>
      <c r="BH14" s="191">
        <f t="shared" si="7"/>
        <v>4</v>
      </c>
      <c r="BI14" s="204">
        <f t="shared" si="8"/>
        <v>0</v>
      </c>
      <c r="BJ14" s="205">
        <f t="shared" si="9"/>
        <v>0</v>
      </c>
      <c r="BK14" s="205">
        <f t="shared" si="10"/>
        <v>0</v>
      </c>
      <c r="BL14" s="205">
        <f t="shared" si="11"/>
        <v>0</v>
      </c>
      <c r="BM14" s="206">
        <f t="shared" si="12"/>
        <v>8</v>
      </c>
      <c r="BN14" s="49">
        <v>52</v>
      </c>
    </row>
    <row r="15" spans="2:66" s="76" customFormat="1" ht="15" thickBot="1">
      <c r="B15" s="245"/>
      <c r="C15" s="95" t="s">
        <v>36</v>
      </c>
      <c r="D15" s="72"/>
      <c r="E15" s="71"/>
      <c r="F15" s="71"/>
      <c r="G15" s="71"/>
      <c r="H15" s="71"/>
      <c r="I15" s="71"/>
      <c r="J15" s="71"/>
      <c r="K15" s="84"/>
      <c r="L15" s="84"/>
      <c r="M15" s="71"/>
      <c r="N15" s="71"/>
      <c r="O15" s="71"/>
      <c r="P15" s="157"/>
      <c r="Q15" s="84"/>
      <c r="R15" s="71"/>
      <c r="S15" s="71"/>
      <c r="T15" s="71"/>
      <c r="U15" s="71"/>
      <c r="V15" s="71" t="s">
        <v>30</v>
      </c>
      <c r="W15" s="71" t="s">
        <v>30</v>
      </c>
      <c r="X15" s="45" t="s">
        <v>28</v>
      </c>
      <c r="Y15" s="46" t="s">
        <v>28</v>
      </c>
      <c r="Z15" s="72"/>
      <c r="AA15" s="71"/>
      <c r="AB15" s="71"/>
      <c r="AC15" s="71"/>
      <c r="AD15" s="71"/>
      <c r="AE15" s="71"/>
      <c r="AF15" s="71"/>
      <c r="AG15" s="84"/>
      <c r="AH15" s="84" t="s">
        <v>28</v>
      </c>
      <c r="AI15" s="84"/>
      <c r="AJ15" s="84"/>
      <c r="AK15" s="84"/>
      <c r="AL15" s="157"/>
      <c r="AM15" s="84"/>
      <c r="AN15" s="71"/>
      <c r="AO15" s="71"/>
      <c r="AP15" s="71"/>
      <c r="AQ15" s="71"/>
      <c r="AR15" s="71"/>
      <c r="AS15" s="71" t="s">
        <v>30</v>
      </c>
      <c r="AT15" s="172" t="s">
        <v>30</v>
      </c>
      <c r="AU15" s="172" t="s">
        <v>20</v>
      </c>
      <c r="AV15" s="172" t="s">
        <v>20</v>
      </c>
      <c r="AW15" s="172" t="s">
        <v>20</v>
      </c>
      <c r="AX15" s="172" t="s">
        <v>20</v>
      </c>
      <c r="AY15" s="234" t="s">
        <v>20</v>
      </c>
      <c r="AZ15" s="71" t="s">
        <v>28</v>
      </c>
      <c r="BA15" s="71" t="s">
        <v>28</v>
      </c>
      <c r="BB15" s="71" t="s">
        <v>28</v>
      </c>
      <c r="BC15" s="73" t="s">
        <v>28</v>
      </c>
      <c r="BD15" s="139">
        <f t="shared" si="4"/>
        <v>20</v>
      </c>
      <c r="BE15" s="142">
        <f t="shared" si="5"/>
        <v>20</v>
      </c>
      <c r="BF15" s="188">
        <f t="shared" si="3"/>
        <v>40</v>
      </c>
      <c r="BG15" s="218">
        <f t="shared" si="6"/>
        <v>4</v>
      </c>
      <c r="BH15" s="191">
        <f t="shared" si="7"/>
        <v>5</v>
      </c>
      <c r="BI15" s="204">
        <f t="shared" si="8"/>
        <v>0</v>
      </c>
      <c r="BJ15" s="205">
        <f t="shared" si="9"/>
        <v>0</v>
      </c>
      <c r="BK15" s="205">
        <f t="shared" si="10"/>
        <v>0</v>
      </c>
      <c r="BL15" s="205">
        <f t="shared" si="11"/>
        <v>0</v>
      </c>
      <c r="BM15" s="206">
        <f t="shared" si="12"/>
        <v>7</v>
      </c>
      <c r="BN15" s="49">
        <v>52</v>
      </c>
    </row>
    <row r="16" spans="2:66" s="76" customFormat="1" ht="33" customHeight="1" thickBot="1">
      <c r="B16" s="110">
        <v>3</v>
      </c>
      <c r="C16" s="96" t="s">
        <v>51</v>
      </c>
      <c r="D16" s="52"/>
      <c r="E16" s="50"/>
      <c r="F16" s="50"/>
      <c r="G16" s="50"/>
      <c r="H16" s="50"/>
      <c r="I16" s="50"/>
      <c r="J16" s="50"/>
      <c r="K16" s="151"/>
      <c r="L16" s="151"/>
      <c r="M16" s="50"/>
      <c r="N16" s="50"/>
      <c r="O16" s="50"/>
      <c r="P16" s="158"/>
      <c r="Q16" s="151"/>
      <c r="R16" s="50"/>
      <c r="S16" s="50"/>
      <c r="T16" s="50"/>
      <c r="U16" s="50"/>
      <c r="V16" s="50" t="s">
        <v>30</v>
      </c>
      <c r="W16" s="50" t="s">
        <v>30</v>
      </c>
      <c r="X16" s="50" t="s">
        <v>28</v>
      </c>
      <c r="Y16" s="51" t="s">
        <v>28</v>
      </c>
      <c r="Z16" s="52"/>
      <c r="AA16" s="50"/>
      <c r="AB16" s="50"/>
      <c r="AC16" s="50"/>
      <c r="AD16" s="50"/>
      <c r="AE16" s="50"/>
      <c r="AF16" s="50"/>
      <c r="AG16" s="151"/>
      <c r="AH16" s="151" t="s">
        <v>28</v>
      </c>
      <c r="AI16" s="151"/>
      <c r="AJ16" s="151"/>
      <c r="AK16" s="151"/>
      <c r="AL16" s="158"/>
      <c r="AM16" s="151"/>
      <c r="AN16" s="50"/>
      <c r="AO16" s="50"/>
      <c r="AP16" s="50"/>
      <c r="AQ16" s="50"/>
      <c r="AR16" s="50"/>
      <c r="AS16" s="50" t="s">
        <v>30</v>
      </c>
      <c r="AT16" s="180" t="s">
        <v>30</v>
      </c>
      <c r="AU16" s="180" t="s">
        <v>22</v>
      </c>
      <c r="AV16" s="180" t="s">
        <v>22</v>
      </c>
      <c r="AW16" s="180" t="s">
        <v>22</v>
      </c>
      <c r="AX16" s="233" t="s">
        <v>22</v>
      </c>
      <c r="AY16" s="50" t="s">
        <v>28</v>
      </c>
      <c r="AZ16" s="50" t="s">
        <v>28</v>
      </c>
      <c r="BA16" s="50" t="s">
        <v>28</v>
      </c>
      <c r="BB16" s="50" t="s">
        <v>28</v>
      </c>
      <c r="BC16" s="53" t="s">
        <v>28</v>
      </c>
      <c r="BD16" s="143">
        <f t="shared" si="4"/>
        <v>20</v>
      </c>
      <c r="BE16" s="144">
        <f t="shared" si="5"/>
        <v>20</v>
      </c>
      <c r="BF16" s="189">
        <f t="shared" si="3"/>
        <v>40</v>
      </c>
      <c r="BG16" s="219">
        <f t="shared" si="6"/>
        <v>4</v>
      </c>
      <c r="BH16" s="189">
        <f t="shared" si="7"/>
        <v>0</v>
      </c>
      <c r="BI16" s="207">
        <f t="shared" si="8"/>
        <v>4</v>
      </c>
      <c r="BJ16" s="208">
        <f t="shared" si="9"/>
        <v>0</v>
      </c>
      <c r="BK16" s="208">
        <f t="shared" si="10"/>
        <v>0</v>
      </c>
      <c r="BL16" s="208">
        <f t="shared" si="11"/>
        <v>0</v>
      </c>
      <c r="BM16" s="209">
        <f t="shared" si="12"/>
        <v>8</v>
      </c>
      <c r="BN16" s="54">
        <v>52</v>
      </c>
    </row>
    <row r="17" spans="2:66" s="76" customFormat="1" ht="14.25">
      <c r="B17" s="242">
        <v>4</v>
      </c>
      <c r="C17" s="80" t="s">
        <v>54</v>
      </c>
      <c r="D17" s="86"/>
      <c r="E17" s="67"/>
      <c r="F17" s="67"/>
      <c r="G17" s="67"/>
      <c r="H17" s="67"/>
      <c r="I17" s="67"/>
      <c r="J17" s="67"/>
      <c r="K17" s="152"/>
      <c r="L17" s="152"/>
      <c r="M17" s="67"/>
      <c r="N17" s="67"/>
      <c r="O17" s="67"/>
      <c r="P17" s="159"/>
      <c r="Q17" s="152"/>
      <c r="R17" s="67"/>
      <c r="S17" s="67"/>
      <c r="T17" s="67"/>
      <c r="U17" s="67"/>
      <c r="V17" s="67" t="s">
        <v>30</v>
      </c>
      <c r="W17" s="67" t="s">
        <v>30</v>
      </c>
      <c r="X17" s="97" t="s">
        <v>30</v>
      </c>
      <c r="Y17" s="46" t="s">
        <v>28</v>
      </c>
      <c r="Z17" s="68"/>
      <c r="AA17" s="67"/>
      <c r="AB17" s="67"/>
      <c r="AC17" s="67"/>
      <c r="AD17" s="67"/>
      <c r="AE17" s="67"/>
      <c r="AF17" s="67"/>
      <c r="AG17" s="159"/>
      <c r="AH17" s="67" t="s">
        <v>28</v>
      </c>
      <c r="AI17" s="67"/>
      <c r="AJ17" s="67"/>
      <c r="AK17" s="67"/>
      <c r="AL17" s="184" t="s">
        <v>29</v>
      </c>
      <c r="AM17" s="174" t="s">
        <v>29</v>
      </c>
      <c r="AN17" s="174" t="s">
        <v>23</v>
      </c>
      <c r="AO17" s="174" t="s">
        <v>23</v>
      </c>
      <c r="AP17" s="174" t="s">
        <v>23</v>
      </c>
      <c r="AQ17" s="184" t="s">
        <v>23</v>
      </c>
      <c r="AR17" s="67" t="s">
        <v>24</v>
      </c>
      <c r="AS17" s="67" t="s">
        <v>24</v>
      </c>
      <c r="AT17" s="67" t="s">
        <v>24</v>
      </c>
      <c r="AU17" s="67" t="s">
        <v>24</v>
      </c>
      <c r="AV17" s="67" t="s">
        <v>28</v>
      </c>
      <c r="AW17" s="67" t="s">
        <v>28</v>
      </c>
      <c r="AX17" s="67" t="s">
        <v>28</v>
      </c>
      <c r="AY17" s="67" t="s">
        <v>28</v>
      </c>
      <c r="AZ17" s="67" t="s">
        <v>28</v>
      </c>
      <c r="BA17" s="67" t="s">
        <v>28</v>
      </c>
      <c r="BB17" s="67" t="s">
        <v>28</v>
      </c>
      <c r="BC17" s="69" t="s">
        <v>28</v>
      </c>
      <c r="BD17" s="143">
        <f t="shared" si="4"/>
        <v>21</v>
      </c>
      <c r="BE17" s="140">
        <f t="shared" si="5"/>
        <v>11</v>
      </c>
      <c r="BF17" s="190">
        <f t="shared" si="3"/>
        <v>32</v>
      </c>
      <c r="BG17" s="217">
        <f t="shared" si="6"/>
        <v>3</v>
      </c>
      <c r="BH17" s="190">
        <f t="shared" si="7"/>
        <v>0</v>
      </c>
      <c r="BI17" s="201">
        <f t="shared" si="8"/>
        <v>0</v>
      </c>
      <c r="BJ17" s="202">
        <f t="shared" si="9"/>
        <v>4</v>
      </c>
      <c r="BK17" s="202">
        <f t="shared" si="10"/>
        <v>2</v>
      </c>
      <c r="BL17" s="202">
        <f t="shared" si="11"/>
        <v>4</v>
      </c>
      <c r="BM17" s="203">
        <f t="shared" si="12"/>
        <v>10</v>
      </c>
      <c r="BN17" s="49">
        <v>52</v>
      </c>
    </row>
    <row r="18" spans="2:66" s="76" customFormat="1" ht="14.25">
      <c r="B18" s="243"/>
      <c r="C18" s="95" t="s">
        <v>35</v>
      </c>
      <c r="D18" s="98"/>
      <c r="E18" s="99"/>
      <c r="F18" s="99"/>
      <c r="G18" s="99"/>
      <c r="H18" s="99"/>
      <c r="I18" s="99"/>
      <c r="J18" s="99"/>
      <c r="K18" s="153"/>
      <c r="L18" s="153"/>
      <c r="M18" s="99"/>
      <c r="N18" s="99"/>
      <c r="O18" s="99"/>
      <c r="P18" s="160"/>
      <c r="Q18" s="153"/>
      <c r="R18" s="99"/>
      <c r="S18" s="99"/>
      <c r="T18" s="99"/>
      <c r="U18" s="99"/>
      <c r="V18" s="99" t="s">
        <v>30</v>
      </c>
      <c r="W18" s="99" t="s">
        <v>30</v>
      </c>
      <c r="X18" s="97" t="s">
        <v>30</v>
      </c>
      <c r="Y18" s="46" t="s">
        <v>28</v>
      </c>
      <c r="Z18" s="100"/>
      <c r="AA18" s="99"/>
      <c r="AB18" s="99"/>
      <c r="AC18" s="99"/>
      <c r="AD18" s="99"/>
      <c r="AE18" s="99"/>
      <c r="AF18" s="99"/>
      <c r="AG18" s="160"/>
      <c r="AH18" s="99" t="s">
        <v>28</v>
      </c>
      <c r="AI18" s="181"/>
      <c r="AJ18" s="181" t="s">
        <v>29</v>
      </c>
      <c r="AK18" s="181" t="s">
        <v>29</v>
      </c>
      <c r="AL18" s="181" t="s">
        <v>23</v>
      </c>
      <c r="AM18" s="181" t="s">
        <v>23</v>
      </c>
      <c r="AN18" s="181" t="s">
        <v>23</v>
      </c>
      <c r="AO18" s="181" t="s">
        <v>23</v>
      </c>
      <c r="AP18" s="181" t="s">
        <v>23</v>
      </c>
      <c r="AQ18" s="232" t="s">
        <v>23</v>
      </c>
      <c r="AR18" s="99" t="s">
        <v>24</v>
      </c>
      <c r="AS18" s="99" t="s">
        <v>24</v>
      </c>
      <c r="AT18" s="99" t="s">
        <v>24</v>
      </c>
      <c r="AU18" s="99" t="s">
        <v>24</v>
      </c>
      <c r="AV18" s="99" t="s">
        <v>28</v>
      </c>
      <c r="AW18" s="99" t="s">
        <v>28</v>
      </c>
      <c r="AX18" s="99" t="s">
        <v>28</v>
      </c>
      <c r="AY18" s="99" t="s">
        <v>28</v>
      </c>
      <c r="AZ18" s="99" t="s">
        <v>28</v>
      </c>
      <c r="BA18" s="99" t="s">
        <v>28</v>
      </c>
      <c r="BB18" s="99" t="s">
        <v>28</v>
      </c>
      <c r="BC18" s="101" t="s">
        <v>28</v>
      </c>
      <c r="BD18" s="141">
        <f t="shared" si="4"/>
        <v>21</v>
      </c>
      <c r="BE18" s="142">
        <f t="shared" si="5"/>
        <v>9</v>
      </c>
      <c r="BF18" s="191">
        <f t="shared" si="3"/>
        <v>30</v>
      </c>
      <c r="BG18" s="218">
        <f t="shared" si="6"/>
        <v>3</v>
      </c>
      <c r="BH18" s="191">
        <f t="shared" si="7"/>
        <v>0</v>
      </c>
      <c r="BI18" s="204">
        <f t="shared" si="8"/>
        <v>0</v>
      </c>
      <c r="BJ18" s="205">
        <f t="shared" si="9"/>
        <v>6</v>
      </c>
      <c r="BK18" s="205">
        <f t="shared" si="10"/>
        <v>2</v>
      </c>
      <c r="BL18" s="205">
        <f t="shared" si="11"/>
        <v>4</v>
      </c>
      <c r="BM18" s="206">
        <f t="shared" si="12"/>
        <v>10</v>
      </c>
      <c r="BN18" s="49">
        <v>52</v>
      </c>
    </row>
    <row r="19" spans="2:66" s="76" customFormat="1" ht="15" thickBot="1">
      <c r="B19" s="244"/>
      <c r="C19" s="95" t="s">
        <v>34</v>
      </c>
      <c r="D19" s="98"/>
      <c r="E19" s="99"/>
      <c r="F19" s="99"/>
      <c r="G19" s="99"/>
      <c r="H19" s="99"/>
      <c r="I19" s="99"/>
      <c r="J19" s="99"/>
      <c r="K19" s="153"/>
      <c r="L19" s="153"/>
      <c r="M19" s="99"/>
      <c r="N19" s="99"/>
      <c r="O19" s="99"/>
      <c r="P19" s="160"/>
      <c r="Q19" s="153"/>
      <c r="R19" s="99"/>
      <c r="S19" s="99"/>
      <c r="T19" s="99"/>
      <c r="U19" s="99"/>
      <c r="V19" s="99" t="s">
        <v>30</v>
      </c>
      <c r="W19" s="99" t="s">
        <v>30</v>
      </c>
      <c r="X19" s="97" t="s">
        <v>30</v>
      </c>
      <c r="Y19" s="46" t="s">
        <v>28</v>
      </c>
      <c r="Z19" s="100"/>
      <c r="AA19" s="99"/>
      <c r="AB19" s="99"/>
      <c r="AC19" s="99"/>
      <c r="AD19" s="99"/>
      <c r="AE19" s="99"/>
      <c r="AF19" s="99"/>
      <c r="AG19" s="160"/>
      <c r="AH19" s="99" t="s">
        <v>28</v>
      </c>
      <c r="AI19" s="181"/>
      <c r="AJ19" s="181"/>
      <c r="AK19" s="181"/>
      <c r="AL19" s="181" t="s">
        <v>23</v>
      </c>
      <c r="AM19" s="181" t="s">
        <v>23</v>
      </c>
      <c r="AN19" s="181" t="s">
        <v>23</v>
      </c>
      <c r="AO19" s="181" t="s">
        <v>23</v>
      </c>
      <c r="AP19" s="181" t="s">
        <v>23</v>
      </c>
      <c r="AQ19" s="99" t="s">
        <v>23</v>
      </c>
      <c r="AR19" s="99" t="s">
        <v>24</v>
      </c>
      <c r="AS19" s="99" t="s">
        <v>24</v>
      </c>
      <c r="AT19" s="99" t="s">
        <v>24</v>
      </c>
      <c r="AU19" s="99" t="s">
        <v>24</v>
      </c>
      <c r="AV19" s="99" t="s">
        <v>28</v>
      </c>
      <c r="AW19" s="99" t="s">
        <v>28</v>
      </c>
      <c r="AX19" s="99" t="s">
        <v>28</v>
      </c>
      <c r="AY19" s="99" t="s">
        <v>28</v>
      </c>
      <c r="AZ19" s="99" t="s">
        <v>28</v>
      </c>
      <c r="BA19" s="99" t="s">
        <v>28</v>
      </c>
      <c r="BB19" s="99" t="s">
        <v>28</v>
      </c>
      <c r="BC19" s="101" t="s">
        <v>28</v>
      </c>
      <c r="BD19" s="141">
        <f t="shared" si="4"/>
        <v>21</v>
      </c>
      <c r="BE19" s="145">
        <f t="shared" si="5"/>
        <v>11</v>
      </c>
      <c r="BF19" s="191">
        <f t="shared" si="3"/>
        <v>32</v>
      </c>
      <c r="BG19" s="218">
        <f>_xlfn.COUNTIFS(D19:BC19,"С")</f>
        <v>3</v>
      </c>
      <c r="BH19" s="191">
        <f>_xlfn.COUNTIFS(D19:BC19,"У")</f>
        <v>0</v>
      </c>
      <c r="BI19" s="204">
        <f>_xlfn.COUNTIFS(D19:BC19,"П")</f>
        <v>0</v>
      </c>
      <c r="BJ19" s="205">
        <f>_xlfn.COUNTIFS(D19:BC19,"Д")</f>
        <v>6</v>
      </c>
      <c r="BK19" s="205">
        <f>_xlfn.COUNTIFS(D19:BC19,"Н")</f>
        <v>0</v>
      </c>
      <c r="BL19" s="205">
        <f>_xlfn.COUNTIFS(D19:BD19,"Г")</f>
        <v>4</v>
      </c>
      <c r="BM19" s="206">
        <f>BN19-BF19-SUM(BH19:BL19)</f>
        <v>10</v>
      </c>
      <c r="BN19" s="49">
        <v>52</v>
      </c>
    </row>
    <row r="20" spans="2:66" s="76" customFormat="1" ht="18.75" thickBot="1" thickTop="1">
      <c r="B20" s="111"/>
      <c r="C20" s="102"/>
      <c r="D20" s="239" t="s">
        <v>50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1"/>
      <c r="BD20" s="146"/>
      <c r="BE20" s="147"/>
      <c r="BF20" s="192"/>
      <c r="BG20" s="220"/>
      <c r="BH20" s="192"/>
      <c r="BI20" s="210"/>
      <c r="BJ20" s="211"/>
      <c r="BK20" s="211"/>
      <c r="BL20" s="211"/>
      <c r="BM20" s="212"/>
      <c r="BN20" s="103"/>
    </row>
    <row r="21" spans="2:66" s="76" customFormat="1" ht="14.25" customHeight="1">
      <c r="B21" s="242">
        <v>1</v>
      </c>
      <c r="C21" s="75" t="s">
        <v>36</v>
      </c>
      <c r="D21" s="118"/>
      <c r="E21" s="119"/>
      <c r="F21" s="119"/>
      <c r="G21" s="119"/>
      <c r="H21" s="119"/>
      <c r="I21" s="119"/>
      <c r="J21" s="119"/>
      <c r="K21" s="227"/>
      <c r="L21" s="119"/>
      <c r="M21" s="119"/>
      <c r="N21" s="119"/>
      <c r="O21" s="119"/>
      <c r="P21" s="161"/>
      <c r="Q21" s="119"/>
      <c r="R21" s="119"/>
      <c r="S21" s="119"/>
      <c r="T21" s="119"/>
      <c r="U21" s="119"/>
      <c r="V21" s="120" t="s">
        <v>30</v>
      </c>
      <c r="W21" s="120" t="s">
        <v>30</v>
      </c>
      <c r="X21" s="121" t="s">
        <v>30</v>
      </c>
      <c r="Y21" s="122" t="s">
        <v>28</v>
      </c>
      <c r="Z21" s="182" t="s">
        <v>22</v>
      </c>
      <c r="AA21" s="183" t="s">
        <v>22</v>
      </c>
      <c r="AB21" s="183" t="s">
        <v>22</v>
      </c>
      <c r="AC21" s="183" t="s">
        <v>22</v>
      </c>
      <c r="AD21" s="119"/>
      <c r="AE21" s="119"/>
      <c r="AF21" s="119"/>
      <c r="AG21" s="161"/>
      <c r="AH21" s="119" t="s">
        <v>28</v>
      </c>
      <c r="AI21" s="119"/>
      <c r="AJ21" s="119"/>
      <c r="AK21" s="119"/>
      <c r="AL21" s="230"/>
      <c r="AM21" s="119"/>
      <c r="AN21" s="119"/>
      <c r="AO21" s="119"/>
      <c r="AP21" s="119"/>
      <c r="AQ21" s="119"/>
      <c r="AR21" s="120"/>
      <c r="AS21" s="120" t="s">
        <v>30</v>
      </c>
      <c r="AT21" s="120" t="s">
        <v>30</v>
      </c>
      <c r="AU21" s="124" t="s">
        <v>30</v>
      </c>
      <c r="AV21" s="123" t="s">
        <v>28</v>
      </c>
      <c r="AW21" s="123" t="s">
        <v>28</v>
      </c>
      <c r="AX21" s="123" t="s">
        <v>28</v>
      </c>
      <c r="AY21" s="123" t="s">
        <v>28</v>
      </c>
      <c r="AZ21" s="123" t="s">
        <v>28</v>
      </c>
      <c r="BA21" s="123" t="s">
        <v>28</v>
      </c>
      <c r="BB21" s="123" t="s">
        <v>28</v>
      </c>
      <c r="BC21" s="125" t="s">
        <v>28</v>
      </c>
      <c r="BD21" s="148">
        <f t="shared" si="4"/>
        <v>21</v>
      </c>
      <c r="BE21" s="149">
        <f t="shared" si="5"/>
        <v>17</v>
      </c>
      <c r="BF21" s="185">
        <f aca="true" t="shared" si="13" ref="BF21:BF26">BE21+BD21</f>
        <v>38</v>
      </c>
      <c r="BG21" s="215">
        <f aca="true" t="shared" si="14" ref="BG21:BG26">_xlfn.COUNTIFS(D21:BC21,"С")</f>
        <v>6</v>
      </c>
      <c r="BH21" s="185">
        <f aca="true" t="shared" si="15" ref="BH21:BH26">_xlfn.COUNTIFS(D21:BC21,"У")</f>
        <v>0</v>
      </c>
      <c r="BI21" s="195">
        <f aca="true" t="shared" si="16" ref="BI21:BI26">_xlfn.COUNTIFS(D21:BC21,"П")</f>
        <v>4</v>
      </c>
      <c r="BJ21" s="196">
        <f aca="true" t="shared" si="17" ref="BJ21:BJ26">_xlfn.COUNTIFS(D21:BC21,"Д")</f>
        <v>0</v>
      </c>
      <c r="BK21" s="196">
        <f aca="true" t="shared" si="18" ref="BK21:BK26">_xlfn.COUNTIFS(D21:BC21,"Н")</f>
        <v>0</v>
      </c>
      <c r="BL21" s="196">
        <f aca="true" t="shared" si="19" ref="BL21:BL26">_xlfn.COUNTIFS(D21:BD21,"Г")</f>
        <v>0</v>
      </c>
      <c r="BM21" s="197">
        <f aca="true" t="shared" si="20" ref="BM21:BM26">BN21-BF21-SUM(BH21:BL21)</f>
        <v>10</v>
      </c>
      <c r="BN21" s="59">
        <v>52</v>
      </c>
    </row>
    <row r="22" spans="2:66" s="76" customFormat="1" ht="14.25" customHeight="1" thickBot="1">
      <c r="B22" s="245"/>
      <c r="C22" s="77" t="s">
        <v>37</v>
      </c>
      <c r="D22" s="44"/>
      <c r="E22" s="37"/>
      <c r="F22" s="37"/>
      <c r="G22" s="37"/>
      <c r="H22" s="37"/>
      <c r="I22" s="37"/>
      <c r="J22" s="37"/>
      <c r="K22" s="228"/>
      <c r="L22" s="37"/>
      <c r="M22" s="37"/>
      <c r="N22" s="37"/>
      <c r="O22" s="37"/>
      <c r="P22" s="162"/>
      <c r="Q22" s="37"/>
      <c r="R22" s="37"/>
      <c r="S22" s="37"/>
      <c r="T22" s="37"/>
      <c r="U22" s="37"/>
      <c r="V22" s="78" t="s">
        <v>30</v>
      </c>
      <c r="W22" s="78" t="s">
        <v>30</v>
      </c>
      <c r="X22" s="74" t="s">
        <v>28</v>
      </c>
      <c r="Y22" s="108" t="s">
        <v>28</v>
      </c>
      <c r="Z22" s="40"/>
      <c r="AA22" s="37"/>
      <c r="AB22" s="37"/>
      <c r="AC22" s="37"/>
      <c r="AD22" s="37"/>
      <c r="AE22" s="37"/>
      <c r="AF22" s="37"/>
      <c r="AG22" s="162"/>
      <c r="AH22" s="37" t="s">
        <v>28</v>
      </c>
      <c r="AI22" s="37"/>
      <c r="AJ22" s="37"/>
      <c r="AK22" s="37"/>
      <c r="AL22" s="231"/>
      <c r="AM22" s="37"/>
      <c r="AN22" s="37"/>
      <c r="AO22" s="37"/>
      <c r="AP22" s="37"/>
      <c r="AQ22" s="37"/>
      <c r="AR22" s="67"/>
      <c r="AS22" s="67" t="s">
        <v>30</v>
      </c>
      <c r="AT22" s="178" t="s">
        <v>30</v>
      </c>
      <c r="AU22" s="179" t="s">
        <v>22</v>
      </c>
      <c r="AV22" s="74" t="s">
        <v>22</v>
      </c>
      <c r="AW22" s="74" t="s">
        <v>28</v>
      </c>
      <c r="AX22" s="74" t="s">
        <v>28</v>
      </c>
      <c r="AY22" s="74" t="s">
        <v>28</v>
      </c>
      <c r="AZ22" s="74" t="s">
        <v>28</v>
      </c>
      <c r="BA22" s="74" t="s">
        <v>28</v>
      </c>
      <c r="BB22" s="74" t="s">
        <v>28</v>
      </c>
      <c r="BC22" s="109" t="s">
        <v>28</v>
      </c>
      <c r="BD22" s="150">
        <f t="shared" si="4"/>
        <v>20</v>
      </c>
      <c r="BE22" s="147">
        <f t="shared" si="5"/>
        <v>20</v>
      </c>
      <c r="BF22" s="193">
        <f t="shared" si="13"/>
        <v>40</v>
      </c>
      <c r="BG22" s="221">
        <f t="shared" si="14"/>
        <v>4</v>
      </c>
      <c r="BH22" s="193">
        <f t="shared" si="15"/>
        <v>0</v>
      </c>
      <c r="BI22" s="198">
        <f t="shared" si="16"/>
        <v>2</v>
      </c>
      <c r="BJ22" s="199">
        <f t="shared" si="17"/>
        <v>0</v>
      </c>
      <c r="BK22" s="199">
        <f t="shared" si="18"/>
        <v>0</v>
      </c>
      <c r="BL22" s="199">
        <f t="shared" si="19"/>
        <v>0</v>
      </c>
      <c r="BM22" s="200">
        <f t="shared" si="20"/>
        <v>10</v>
      </c>
      <c r="BN22" s="79">
        <v>52</v>
      </c>
    </row>
    <row r="23" spans="2:66" s="76" customFormat="1" ht="14.25">
      <c r="B23" s="242">
        <v>2</v>
      </c>
      <c r="C23" s="80" t="s">
        <v>52</v>
      </c>
      <c r="D23" s="81"/>
      <c r="E23" s="55"/>
      <c r="F23" s="55"/>
      <c r="G23" s="55"/>
      <c r="H23" s="55"/>
      <c r="I23" s="55"/>
      <c r="J23" s="55"/>
      <c r="K23" s="223"/>
      <c r="L23" s="55"/>
      <c r="M23" s="55"/>
      <c r="N23" s="55"/>
      <c r="O23" s="55"/>
      <c r="P23" s="154"/>
      <c r="Q23" s="55"/>
      <c r="R23" s="55"/>
      <c r="S23" s="55"/>
      <c r="T23" s="55"/>
      <c r="U23" s="55"/>
      <c r="V23" s="55" t="s">
        <v>30</v>
      </c>
      <c r="W23" s="55" t="s">
        <v>30</v>
      </c>
      <c r="X23" s="82" t="s">
        <v>30</v>
      </c>
      <c r="Y23" s="104" t="s">
        <v>28</v>
      </c>
      <c r="Z23" s="57" t="s">
        <v>29</v>
      </c>
      <c r="AA23" s="55" t="s">
        <v>29</v>
      </c>
      <c r="AB23" s="55" t="s">
        <v>29</v>
      </c>
      <c r="AC23" s="55" t="s">
        <v>29</v>
      </c>
      <c r="AD23" s="55" t="s">
        <v>29</v>
      </c>
      <c r="AE23" s="55" t="s">
        <v>29</v>
      </c>
      <c r="AF23" s="55" t="s">
        <v>29</v>
      </c>
      <c r="AG23" s="55" t="s">
        <v>29</v>
      </c>
      <c r="AH23" s="55" t="s">
        <v>28</v>
      </c>
      <c r="AI23" s="55" t="s">
        <v>29</v>
      </c>
      <c r="AJ23" s="55" t="s">
        <v>29</v>
      </c>
      <c r="AK23" s="55" t="s">
        <v>29</v>
      </c>
      <c r="AL23" s="55" t="s">
        <v>29</v>
      </c>
      <c r="AM23" s="173" t="s">
        <v>29</v>
      </c>
      <c r="AN23" s="173" t="s">
        <v>23</v>
      </c>
      <c r="AO23" s="173" t="s">
        <v>23</v>
      </c>
      <c r="AP23" s="173" t="s">
        <v>23</v>
      </c>
      <c r="AQ23" s="55" t="s">
        <v>23</v>
      </c>
      <c r="AR23" s="55" t="s">
        <v>24</v>
      </c>
      <c r="AS23" s="55" t="s">
        <v>24</v>
      </c>
      <c r="AT23" s="55" t="s">
        <v>24</v>
      </c>
      <c r="AU23" s="55" t="s">
        <v>24</v>
      </c>
      <c r="AV23" s="55" t="s">
        <v>28</v>
      </c>
      <c r="AW23" s="55" t="s">
        <v>28</v>
      </c>
      <c r="AX23" s="55" t="s">
        <v>28</v>
      </c>
      <c r="AY23" s="55" t="s">
        <v>28</v>
      </c>
      <c r="AZ23" s="55" t="s">
        <v>28</v>
      </c>
      <c r="BA23" s="55" t="s">
        <v>28</v>
      </c>
      <c r="BB23" s="55" t="s">
        <v>28</v>
      </c>
      <c r="BC23" s="58" t="s">
        <v>28</v>
      </c>
      <c r="BD23" s="148">
        <f t="shared" si="4"/>
        <v>21</v>
      </c>
      <c r="BE23" s="149">
        <f t="shared" si="5"/>
        <v>0</v>
      </c>
      <c r="BF23" s="194">
        <f t="shared" si="13"/>
        <v>21</v>
      </c>
      <c r="BG23" s="222">
        <f t="shared" si="14"/>
        <v>3</v>
      </c>
      <c r="BH23" s="194">
        <f t="shared" si="15"/>
        <v>0</v>
      </c>
      <c r="BI23" s="213">
        <f t="shared" si="16"/>
        <v>0</v>
      </c>
      <c r="BJ23" s="214">
        <f t="shared" si="17"/>
        <v>4</v>
      </c>
      <c r="BK23" s="214">
        <f t="shared" si="18"/>
        <v>13</v>
      </c>
      <c r="BL23" s="214">
        <f t="shared" si="19"/>
        <v>4</v>
      </c>
      <c r="BM23" s="197">
        <f t="shared" si="20"/>
        <v>10</v>
      </c>
      <c r="BN23" s="49">
        <v>52</v>
      </c>
    </row>
    <row r="24" spans="2:66" s="76" customFormat="1" ht="14.25">
      <c r="B24" s="243"/>
      <c r="C24" s="80" t="s">
        <v>36</v>
      </c>
      <c r="D24" s="83"/>
      <c r="E24" s="71"/>
      <c r="F24" s="71"/>
      <c r="G24" s="71"/>
      <c r="H24" s="71"/>
      <c r="I24" s="71"/>
      <c r="J24" s="71"/>
      <c r="K24" s="225"/>
      <c r="L24" s="71"/>
      <c r="M24" s="71"/>
      <c r="N24" s="71"/>
      <c r="O24" s="71"/>
      <c r="P24" s="157"/>
      <c r="Q24" s="71"/>
      <c r="R24" s="71"/>
      <c r="S24" s="71"/>
      <c r="T24" s="71"/>
      <c r="U24" s="71"/>
      <c r="V24" s="71" t="s">
        <v>30</v>
      </c>
      <c r="W24" s="71" t="s">
        <v>30</v>
      </c>
      <c r="X24" s="84" t="s">
        <v>30</v>
      </c>
      <c r="Y24" s="105" t="s">
        <v>28</v>
      </c>
      <c r="Z24" s="171" t="s">
        <v>22</v>
      </c>
      <c r="AA24" s="172" t="s">
        <v>22</v>
      </c>
      <c r="AB24" s="172" t="s">
        <v>22</v>
      </c>
      <c r="AC24" s="172" t="s">
        <v>22</v>
      </c>
      <c r="AD24" s="172" t="s">
        <v>22</v>
      </c>
      <c r="AE24" s="172" t="s">
        <v>22</v>
      </c>
      <c r="AF24" s="71" t="s">
        <v>29</v>
      </c>
      <c r="AG24" s="71" t="s">
        <v>29</v>
      </c>
      <c r="AH24" s="71" t="s">
        <v>28</v>
      </c>
      <c r="AI24" s="71" t="s">
        <v>29</v>
      </c>
      <c r="AJ24" s="71" t="s">
        <v>29</v>
      </c>
      <c r="AK24" s="71" t="s">
        <v>29</v>
      </c>
      <c r="AL24" s="71" t="s">
        <v>29</v>
      </c>
      <c r="AM24" s="172" t="s">
        <v>29</v>
      </c>
      <c r="AN24" s="172" t="s">
        <v>23</v>
      </c>
      <c r="AO24" s="172" t="s">
        <v>23</v>
      </c>
      <c r="AP24" s="172" t="s">
        <v>23</v>
      </c>
      <c r="AQ24" s="71" t="s">
        <v>23</v>
      </c>
      <c r="AR24" s="71" t="s">
        <v>24</v>
      </c>
      <c r="AS24" s="71" t="s">
        <v>24</v>
      </c>
      <c r="AT24" s="71" t="s">
        <v>24</v>
      </c>
      <c r="AU24" s="71" t="s">
        <v>24</v>
      </c>
      <c r="AV24" s="71" t="s">
        <v>28</v>
      </c>
      <c r="AW24" s="71" t="s">
        <v>28</v>
      </c>
      <c r="AX24" s="71" t="s">
        <v>28</v>
      </c>
      <c r="AY24" s="71" t="s">
        <v>28</v>
      </c>
      <c r="AZ24" s="71" t="s">
        <v>28</v>
      </c>
      <c r="BA24" s="71" t="s">
        <v>28</v>
      </c>
      <c r="BB24" s="71" t="s">
        <v>28</v>
      </c>
      <c r="BC24" s="73" t="s">
        <v>28</v>
      </c>
      <c r="BD24" s="141">
        <f t="shared" si="4"/>
        <v>21</v>
      </c>
      <c r="BE24" s="142">
        <f t="shared" si="5"/>
        <v>0</v>
      </c>
      <c r="BF24" s="188">
        <f t="shared" si="13"/>
        <v>21</v>
      </c>
      <c r="BG24" s="218">
        <f t="shared" si="14"/>
        <v>3</v>
      </c>
      <c r="BH24" s="191">
        <f t="shared" si="15"/>
        <v>0</v>
      </c>
      <c r="BI24" s="204">
        <f t="shared" si="16"/>
        <v>6</v>
      </c>
      <c r="BJ24" s="205">
        <f t="shared" si="17"/>
        <v>4</v>
      </c>
      <c r="BK24" s="205">
        <f t="shared" si="18"/>
        <v>7</v>
      </c>
      <c r="BL24" s="205">
        <f t="shared" si="19"/>
        <v>4</v>
      </c>
      <c r="BM24" s="206">
        <f t="shared" si="20"/>
        <v>10</v>
      </c>
      <c r="BN24" s="85">
        <v>52</v>
      </c>
    </row>
    <row r="25" spans="2:66" s="76" customFormat="1" ht="14.25">
      <c r="B25" s="243"/>
      <c r="C25" s="80" t="s">
        <v>34</v>
      </c>
      <c r="D25" s="86"/>
      <c r="E25" s="67"/>
      <c r="F25" s="67"/>
      <c r="G25" s="67"/>
      <c r="H25" s="67"/>
      <c r="I25" s="67"/>
      <c r="J25" s="67"/>
      <c r="K25" s="226"/>
      <c r="L25" s="67"/>
      <c r="M25" s="67"/>
      <c r="N25" s="67"/>
      <c r="O25" s="67"/>
      <c r="P25" s="159"/>
      <c r="Q25" s="67"/>
      <c r="R25" s="67"/>
      <c r="S25" s="67"/>
      <c r="T25" s="67"/>
      <c r="U25" s="67"/>
      <c r="V25" s="71" t="s">
        <v>30</v>
      </c>
      <c r="W25" s="71" t="s">
        <v>30</v>
      </c>
      <c r="X25" s="84" t="s">
        <v>30</v>
      </c>
      <c r="Y25" s="106" t="s">
        <v>28</v>
      </c>
      <c r="Z25" s="68" t="s">
        <v>29</v>
      </c>
      <c r="AA25" s="67" t="s">
        <v>29</v>
      </c>
      <c r="AB25" s="67" t="s">
        <v>29</v>
      </c>
      <c r="AC25" s="67" t="s">
        <v>29</v>
      </c>
      <c r="AD25" s="67" t="s">
        <v>29</v>
      </c>
      <c r="AE25" s="67" t="s">
        <v>29</v>
      </c>
      <c r="AF25" s="67" t="s">
        <v>29</v>
      </c>
      <c r="AG25" s="67" t="s">
        <v>29</v>
      </c>
      <c r="AH25" s="67" t="s">
        <v>28</v>
      </c>
      <c r="AI25" s="184" t="s">
        <v>29</v>
      </c>
      <c r="AJ25" s="184" t="s">
        <v>22</v>
      </c>
      <c r="AK25" s="184" t="s">
        <v>22</v>
      </c>
      <c r="AL25" s="184" t="s">
        <v>22</v>
      </c>
      <c r="AM25" s="174" t="s">
        <v>22</v>
      </c>
      <c r="AN25" s="174" t="s">
        <v>23</v>
      </c>
      <c r="AO25" s="174" t="s">
        <v>23</v>
      </c>
      <c r="AP25" s="174" t="s">
        <v>23</v>
      </c>
      <c r="AQ25" s="67" t="s">
        <v>23</v>
      </c>
      <c r="AR25" s="67" t="s">
        <v>24</v>
      </c>
      <c r="AS25" s="67" t="s">
        <v>24</v>
      </c>
      <c r="AT25" s="67" t="s">
        <v>24</v>
      </c>
      <c r="AU25" s="67" t="s">
        <v>24</v>
      </c>
      <c r="AV25" s="67" t="s">
        <v>28</v>
      </c>
      <c r="AW25" s="67" t="s">
        <v>28</v>
      </c>
      <c r="AX25" s="67" t="s">
        <v>28</v>
      </c>
      <c r="AY25" s="67" t="s">
        <v>28</v>
      </c>
      <c r="AZ25" s="67" t="s">
        <v>28</v>
      </c>
      <c r="BA25" s="67" t="s">
        <v>28</v>
      </c>
      <c r="BB25" s="67" t="s">
        <v>28</v>
      </c>
      <c r="BC25" s="69" t="s">
        <v>28</v>
      </c>
      <c r="BD25" s="141">
        <f t="shared" si="4"/>
        <v>21</v>
      </c>
      <c r="BE25" s="142">
        <f t="shared" si="5"/>
        <v>0</v>
      </c>
      <c r="BF25" s="190">
        <f t="shared" si="13"/>
        <v>21</v>
      </c>
      <c r="BG25" s="218">
        <f t="shared" si="14"/>
        <v>3</v>
      </c>
      <c r="BH25" s="191">
        <f t="shared" si="15"/>
        <v>0</v>
      </c>
      <c r="BI25" s="204">
        <f t="shared" si="16"/>
        <v>4</v>
      </c>
      <c r="BJ25" s="205">
        <f t="shared" si="17"/>
        <v>4</v>
      </c>
      <c r="BK25" s="205">
        <f t="shared" si="18"/>
        <v>9</v>
      </c>
      <c r="BL25" s="205">
        <f t="shared" si="19"/>
        <v>4</v>
      </c>
      <c r="BM25" s="206">
        <f t="shared" si="20"/>
        <v>10</v>
      </c>
      <c r="BN25" s="70">
        <v>52</v>
      </c>
    </row>
    <row r="26" spans="2:66" s="76" customFormat="1" ht="15" thickBot="1">
      <c r="B26" s="245"/>
      <c r="C26" s="77" t="s">
        <v>37</v>
      </c>
      <c r="D26" s="87"/>
      <c r="E26" s="88"/>
      <c r="F26" s="88"/>
      <c r="G26" s="88"/>
      <c r="H26" s="88"/>
      <c r="I26" s="88"/>
      <c r="J26" s="88"/>
      <c r="K26" s="229"/>
      <c r="L26" s="88"/>
      <c r="M26" s="88"/>
      <c r="N26" s="88"/>
      <c r="O26" s="88"/>
      <c r="P26" s="163"/>
      <c r="Q26" s="88"/>
      <c r="R26" s="88"/>
      <c r="S26" s="88"/>
      <c r="T26" s="88"/>
      <c r="U26" s="88"/>
      <c r="V26" s="78" t="s">
        <v>30</v>
      </c>
      <c r="W26" s="78" t="s">
        <v>30</v>
      </c>
      <c r="X26" s="89" t="s">
        <v>30</v>
      </c>
      <c r="Y26" s="107" t="s">
        <v>28</v>
      </c>
      <c r="Z26" s="90"/>
      <c r="AA26" s="88"/>
      <c r="AB26" s="88"/>
      <c r="AC26" s="88"/>
      <c r="AD26" s="88"/>
      <c r="AE26" s="88"/>
      <c r="AF26" s="88"/>
      <c r="AG26" s="88"/>
      <c r="AH26" s="88" t="s">
        <v>28</v>
      </c>
      <c r="AI26" s="88"/>
      <c r="AJ26" s="88"/>
      <c r="AK26" s="88"/>
      <c r="AL26" s="88"/>
      <c r="AM26" s="175"/>
      <c r="AN26" s="175" t="s">
        <v>23</v>
      </c>
      <c r="AO26" s="175" t="s">
        <v>23</v>
      </c>
      <c r="AP26" s="175" t="s">
        <v>23</v>
      </c>
      <c r="AQ26" s="88" t="s">
        <v>23</v>
      </c>
      <c r="AR26" s="88" t="s">
        <v>24</v>
      </c>
      <c r="AS26" s="88" t="s">
        <v>24</v>
      </c>
      <c r="AT26" s="88" t="s">
        <v>24</v>
      </c>
      <c r="AU26" s="88" t="s">
        <v>24</v>
      </c>
      <c r="AV26" s="88" t="s">
        <v>28</v>
      </c>
      <c r="AW26" s="88" t="s">
        <v>28</v>
      </c>
      <c r="AX26" s="88" t="s">
        <v>28</v>
      </c>
      <c r="AY26" s="88" t="s">
        <v>28</v>
      </c>
      <c r="AZ26" s="88" t="s">
        <v>28</v>
      </c>
      <c r="BA26" s="88" t="s">
        <v>28</v>
      </c>
      <c r="BB26" s="88" t="s">
        <v>28</v>
      </c>
      <c r="BC26" s="91" t="s">
        <v>28</v>
      </c>
      <c r="BD26" s="150">
        <f t="shared" si="4"/>
        <v>21</v>
      </c>
      <c r="BE26" s="138">
        <f t="shared" si="5"/>
        <v>13</v>
      </c>
      <c r="BF26" s="193">
        <f t="shared" si="13"/>
        <v>34</v>
      </c>
      <c r="BG26" s="221">
        <f t="shared" si="14"/>
        <v>3</v>
      </c>
      <c r="BH26" s="193">
        <f t="shared" si="15"/>
        <v>0</v>
      </c>
      <c r="BI26" s="198">
        <f t="shared" si="16"/>
        <v>0</v>
      </c>
      <c r="BJ26" s="202">
        <f t="shared" si="17"/>
        <v>4</v>
      </c>
      <c r="BK26" s="202">
        <f t="shared" si="18"/>
        <v>0</v>
      </c>
      <c r="BL26" s="202">
        <f t="shared" si="19"/>
        <v>4</v>
      </c>
      <c r="BM26" s="203">
        <f t="shared" si="20"/>
        <v>10</v>
      </c>
      <c r="BN26" s="92">
        <v>52</v>
      </c>
    </row>
    <row r="27" spans="2:67" ht="10.5" customHeight="1" thickBot="1">
      <c r="B27" s="1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39"/>
      <c r="BG27" s="39"/>
      <c r="BH27" s="39"/>
      <c r="BI27" s="39"/>
      <c r="BJ27" s="14"/>
      <c r="BK27" s="14"/>
      <c r="BL27" s="14"/>
      <c r="BM27" s="14"/>
      <c r="BN27" s="15"/>
      <c r="BO27" s="8"/>
    </row>
    <row r="28" spans="3:66" ht="15" thickBot="1">
      <c r="C28" s="170" t="s">
        <v>17</v>
      </c>
      <c r="D28" s="5"/>
      <c r="E28" s="5"/>
      <c r="F28" s="5"/>
      <c r="G28" s="5"/>
      <c r="H28" s="5"/>
      <c r="I28" s="5"/>
      <c r="J28" s="3"/>
      <c r="K28" s="22" t="s">
        <v>18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69" t="s">
        <v>30</v>
      </c>
      <c r="X28" s="22" t="s">
        <v>19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 t="s">
        <v>20</v>
      </c>
      <c r="AK28" s="22" t="s">
        <v>21</v>
      </c>
      <c r="AL28" s="22"/>
      <c r="AM28" s="22"/>
      <c r="AN28" s="22"/>
      <c r="AO28" s="22"/>
      <c r="AP28" s="22"/>
      <c r="AQ28" s="22"/>
      <c r="AR28" s="22"/>
      <c r="AS28" s="22"/>
      <c r="AT28" s="23" t="s">
        <v>22</v>
      </c>
      <c r="AU28" s="22" t="s">
        <v>31</v>
      </c>
      <c r="AV28" s="21"/>
      <c r="AW28" s="22"/>
      <c r="AX28" s="22"/>
      <c r="AY28" s="22"/>
      <c r="AZ28" s="22"/>
      <c r="BA28" s="24"/>
      <c r="BB28" s="22"/>
      <c r="BC28" s="22"/>
      <c r="BD28" s="22"/>
      <c r="BE28" s="22"/>
      <c r="BF28" s="22"/>
      <c r="BG28" s="25"/>
      <c r="BH28" s="26"/>
      <c r="BI28" s="25"/>
      <c r="BJ28" s="25"/>
      <c r="BK28" s="6"/>
      <c r="BL28" s="6"/>
      <c r="BM28" s="6"/>
      <c r="BN28" s="7"/>
    </row>
    <row r="29" spans="2:66" ht="4.5" customHeight="1" thickBot="1">
      <c r="B29" s="13"/>
      <c r="D29" s="5"/>
      <c r="E29" s="5"/>
      <c r="F29" s="5"/>
      <c r="G29" s="5"/>
      <c r="H29" s="5"/>
      <c r="I29" s="5"/>
      <c r="J29" s="5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7"/>
      <c r="BI29" s="22"/>
      <c r="BJ29" s="22"/>
      <c r="BK29" s="5"/>
      <c r="BL29" s="5"/>
      <c r="BM29" s="5"/>
      <c r="BN29" s="9"/>
    </row>
    <row r="30" spans="2:66" ht="15" thickBot="1">
      <c r="B30" s="13"/>
      <c r="D30" s="5"/>
      <c r="E30" s="5"/>
      <c r="F30" s="5"/>
      <c r="G30" s="5"/>
      <c r="H30" s="5"/>
      <c r="I30" s="5"/>
      <c r="J30" s="2" t="s">
        <v>23</v>
      </c>
      <c r="K30" s="22" t="s">
        <v>26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3" t="s">
        <v>24</v>
      </c>
      <c r="X30" s="22" t="s">
        <v>27</v>
      </c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8"/>
      <c r="AK30" s="28"/>
      <c r="AL30" s="22"/>
      <c r="AM30" s="22"/>
      <c r="AN30" s="23" t="s">
        <v>28</v>
      </c>
      <c r="AO30" s="22" t="s">
        <v>25</v>
      </c>
      <c r="AP30" s="21"/>
      <c r="AQ30" s="29"/>
      <c r="AR30" s="29"/>
      <c r="AS30" s="22"/>
      <c r="AT30" s="30" t="s">
        <v>29</v>
      </c>
      <c r="AU30" s="31" t="s">
        <v>55</v>
      </c>
      <c r="AV30" s="29"/>
      <c r="AY30" s="29"/>
      <c r="AZ30" s="164"/>
      <c r="BA30" s="32" t="s">
        <v>57</v>
      </c>
      <c r="BB30" s="1"/>
      <c r="BC30" s="165"/>
      <c r="BD30" s="31"/>
      <c r="BE30" s="29"/>
      <c r="BF30" s="29"/>
      <c r="BG30" s="29"/>
      <c r="BH30" s="29"/>
      <c r="BI30" s="168"/>
      <c r="BJ30" s="166"/>
      <c r="BK30" s="167"/>
      <c r="BL30" s="1"/>
      <c r="BM30" s="1"/>
      <c r="BN30" s="1"/>
    </row>
    <row r="31" spans="4:60" ht="6.75" customHeight="1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</sheetData>
  <sheetProtection/>
  <mergeCells count="25">
    <mergeCell ref="BB1:BM1"/>
    <mergeCell ref="BL7:BL9"/>
    <mergeCell ref="BM7:BM9"/>
    <mergeCell ref="BD7:BF8"/>
    <mergeCell ref="BG7:BG9"/>
    <mergeCell ref="BH7:BH9"/>
    <mergeCell ref="BI7:BI9"/>
    <mergeCell ref="BJ7:BJ9"/>
    <mergeCell ref="BK7:BK9"/>
    <mergeCell ref="B23:B26"/>
    <mergeCell ref="BN7:BN9"/>
    <mergeCell ref="B2:BN2"/>
    <mergeCell ref="B3:BN3"/>
    <mergeCell ref="B4:BN4"/>
    <mergeCell ref="D5:Y5"/>
    <mergeCell ref="Z5:BC5"/>
    <mergeCell ref="BD5:BN6"/>
    <mergeCell ref="C5:C10"/>
    <mergeCell ref="B5:B10"/>
    <mergeCell ref="D10:BC10"/>
    <mergeCell ref="D20:BC20"/>
    <mergeCell ref="B17:B19"/>
    <mergeCell ref="B11:B12"/>
    <mergeCell ref="B13:B15"/>
    <mergeCell ref="B21:B2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umu</dc:creator>
  <cp:keywords/>
  <dc:description/>
  <cp:lastModifiedBy>Прусов А.Ю.</cp:lastModifiedBy>
  <cp:lastPrinted>2019-05-13T08:55:57Z</cp:lastPrinted>
  <dcterms:created xsi:type="dcterms:W3CDTF">2010-03-29T08:01:19Z</dcterms:created>
  <dcterms:modified xsi:type="dcterms:W3CDTF">2020-04-09T12:17:50Z</dcterms:modified>
  <cp:category/>
  <cp:version/>
  <cp:contentType/>
  <cp:contentStatus/>
</cp:coreProperties>
</file>